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92 佐久穂町\"/>
    </mc:Choice>
  </mc:AlternateContent>
  <workbookProtection workbookAlgorithmName="SHA-512" workbookHashValue="9SMgmzmD6fH4FGX0XmmvXlmWofaRapy+G5dl6xz6BJEWPH951E3Qg1NrMcU+Wki3jb/n1ci0bFUvnNYAvnY0+A==" workbookSaltValue="5yA82jJV9IG3AKfilJl58A==" workbookSpinCount="100000" lockStructure="1"/>
  <bookViews>
    <workbookView xWindow="0" yWindow="0" windowWidth="23040" windowHeight="85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CN10" i="4"/>
  <c r="AU10" i="4"/>
  <c r="B10" i="4"/>
  <c r="JW8" i="4"/>
  <c r="ID8" i="4"/>
  <c r="FZ8" i="4"/>
  <c r="EG8" i="4"/>
  <c r="CN8" i="4"/>
  <c r="AU8" i="4"/>
  <c r="B8" i="4"/>
  <c r="B6" i="4"/>
  <c r="MN54" i="4" l="1"/>
  <c r="MH78" i="4"/>
  <c r="IZ54" i="4"/>
  <c r="IZ32" i="4"/>
  <c r="FL32" i="4"/>
  <c r="HM78" i="4"/>
  <c r="FL54" i="4"/>
  <c r="MN32" i="4"/>
  <c r="CS78" i="4"/>
  <c r="BX54" i="4"/>
  <c r="BX32" i="4"/>
  <c r="C11" i="5"/>
  <c r="D11" i="5"/>
  <c r="E11" i="5"/>
  <c r="B11" i="5"/>
  <c r="FH78" i="4" l="1"/>
  <c r="DS54" i="4"/>
  <c r="DS32" i="4"/>
  <c r="AE32" i="4"/>
  <c r="HG32" i="4"/>
  <c r="AN78" i="4"/>
  <c r="AE54" i="4"/>
  <c r="KU54" i="4"/>
  <c r="KU32" i="4"/>
  <c r="KC78" i="4"/>
  <c r="HG54" i="4"/>
  <c r="KF32" i="4"/>
  <c r="JJ78" i="4"/>
  <c r="GR54" i="4"/>
  <c r="GR32" i="4"/>
  <c r="EO78" i="4"/>
  <c r="DD54" i="4"/>
  <c r="DD32" i="4"/>
  <c r="KF54" i="4"/>
  <c r="U78" i="4"/>
  <c r="P54" i="4"/>
  <c r="P32" i="4"/>
  <c r="LY54" i="4"/>
  <c r="LY32" i="4"/>
  <c r="BI54" i="4"/>
  <c r="LO78" i="4"/>
  <c r="IK54" i="4"/>
  <c r="IK32" i="4"/>
  <c r="GT78" i="4"/>
  <c r="EW54" i="4"/>
  <c r="EW32" i="4"/>
  <c r="BZ78" i="4"/>
  <c r="BI32" i="4"/>
  <c r="BG78" i="4"/>
  <c r="AT54" i="4"/>
  <c r="AT32" i="4"/>
  <c r="LJ32" i="4"/>
  <c r="GA78" i="4"/>
  <c r="LJ54" i="4"/>
  <c r="EH32" i="4"/>
  <c r="KV78" i="4"/>
  <c r="HV54" i="4"/>
  <c r="HV32" i="4"/>
  <c r="EH54" i="4"/>
</calcChain>
</file>

<file path=xl/sharedStrings.xml><?xml version="1.0" encoding="utf-8"?>
<sst xmlns="http://schemas.openxmlformats.org/spreadsheetml/2006/main" count="320" uniqueCount="185">
  <si>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</si>
  <si>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</si>
  <si>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</si>
  <si>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</si>
  <si>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</si>
  <si>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</si>
  <si>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</si>
  <si>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</si>
  <si>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</si>
  <si>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</si>
  <si>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</si>
  <si>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</si>
  <si>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</si>
  <si>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</si>
  <si>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</si>
  <si>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</si>
  <si>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</si>
  <si>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</si>
  <si>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</si>
  <si>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</si>
  <si>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</si>
  <si>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</si>
  <si>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</si>
  <si>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</si>
  <si>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</si>
  <si>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</si>
  <si>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</si>
  <si>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</si>
  <si>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</si>
  <si>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</si>
  <si>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</si>
  <si>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</si>
  <si>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</si>
  <si>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</si>
  <si>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</si>
  <si>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</si>
  <si>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</si>
  <si>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</si>
  <si>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</si>
  <si>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</si>
  <si>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</si>
  <si>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</si>
  <si>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</si>
  <si>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</si>
  <si>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</si>
  <si>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</si>
  <si>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</si>
  <si>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</si>
  <si>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</si>
  <si>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</si>
  <si>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</si>
  <si>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</si>
  <si>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</si>
  <si>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</si>
  <si>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</si>
  <si>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</si>
  <si>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</si>
  <si>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</si>
  <si>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</si>
  <si>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</si>
  <si>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</si>
  <si>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</si>
  <si>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</si>
  <si>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</si>
  <si>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</si>
  <si>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</si>
  <si>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</si>
  <si>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</si>
  <si>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</si>
  <si>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</si>
  <si>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</si>
  <si>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</si>
  <si>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</si>
  <si>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</si>
  <si>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</si>
  <si>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</si>
  <si>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</si>
  <si>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</si>
  <si>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</si>
  <si>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</si>
  <si>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</si>
  <si>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</si>
  <si>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</si>
  <si>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</si>
  <si>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</si>
  <si>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</si>
  <si>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</si>
  <si>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</si>
  <si>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</si>
  <si>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</si>
  <si>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</si>
  <si>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</si>
  <si>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</si>
  <si>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</si>
  <si>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</si>
  <si>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</si>
  <si>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</si>
  <si>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</si>
  <si>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</si>
  <si>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</si>
  <si>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</si>
  <si>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</si>
  <si>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</si>
  <si>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</si>
  <si>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</si>
  <si>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</si>
  <si>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</si>
  <si>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</si>
  <si>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</si>
  <si>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</si>
  <si>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</si>
  <si>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</si>
  <si>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</si>
  <si>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</si>
  <si>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</si>
  <si>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</si>
  <si>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</si>
  <si>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</si>
  <si>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</si>
  <si>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</si>
  <si>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</si>
  <si>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</si>
  <si>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</si>
  <si>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</si>
  <si>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</si>
  <si>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</si>
  <si>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</si>
  <si>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</si>
  <si>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</si>
  <si>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</si>
  <si>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</si>
  <si>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</si>
  <si>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</si>
  <si>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</si>
  <si>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</si>
  <si>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</si>
  <si>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</si>
  <si>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</si>
  <si>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</si>
  <si>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</si>
  <si>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</si>
  <si>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</si>
  <si>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</si>
  <si>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</si>
  <si>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</si>
  <si>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</si>
  <si>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</si>
  <si>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</si>
  <si>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</si>
  <si>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</si>
  <si>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</si>
  <si>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</si>
  <si>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</si>
  <si>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</si>
  <si>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</si>
  <si>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</si>
  <si>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</si>
  <si>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</si>
  <si>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</si>
  <si>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</si>
  <si>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</si>
  <si>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</si>
  <si>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</si>
  <si>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佐久穂町</t>
  </si>
  <si>
    <t>佐久穂町立千曲病院</t>
  </si>
  <si>
    <t>条例全部</t>
  </si>
  <si>
    <t>病院事業</t>
  </si>
  <si>
    <t>一般病院</t>
  </si>
  <si>
    <t>50床以上～100床未満</t>
  </si>
  <si>
    <t>非設置</t>
  </si>
  <si>
    <t>直営</t>
  </si>
  <si>
    <t>ド I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</si>
  <si>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</si>
  <si>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</si>
  <si>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</si>
  <si>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</si>
  <si>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</si>
  <si>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</si>
  <si>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</si>
  <si>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</si>
  <si>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</si>
  <si>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では、平成25年度から平成28年度にかけて、施設の大規模改修と電子カルテシステムの導入が行われた。また、耐用年数の過ぎた医療機器の更新事業がここ数年続いている。このため、減価償却費は年々増加傾向にあり、医療機器の更新については長期財政計画のもと計画的な購入に心がけているものの、１台１台が高額なため減価償却率は年々増加傾向にある。
　</t>
    <rPh sb="1" eb="3">
      <t>トウイン</t>
    </rPh>
    <rPh sb="6" eb="8">
      <t>ヘイセイ</t>
    </rPh>
    <rPh sb="10" eb="12">
      <t>ネンド</t>
    </rPh>
    <rPh sb="14" eb="16">
      <t>ヘイセイ</t>
    </rPh>
    <rPh sb="18" eb="20">
      <t>ネンド</t>
    </rPh>
    <rPh sb="25" eb="27">
      <t>シセツ</t>
    </rPh>
    <rPh sb="28" eb="31">
      <t>ダイキボ</t>
    </rPh>
    <rPh sb="31" eb="33">
      <t>カイシュウ</t>
    </rPh>
    <rPh sb="34" eb="36">
      <t>デンシ</t>
    </rPh>
    <rPh sb="44" eb="46">
      <t>ドウニュウ</t>
    </rPh>
    <rPh sb="47" eb="48">
      <t>オコナ</t>
    </rPh>
    <rPh sb="55" eb="57">
      <t>タイヨウ</t>
    </rPh>
    <rPh sb="57" eb="59">
      <t>ネンスウ</t>
    </rPh>
    <rPh sb="60" eb="61">
      <t>ス</t>
    </rPh>
    <rPh sb="63" eb="65">
      <t>イリョウ</t>
    </rPh>
    <rPh sb="65" eb="67">
      <t>キキ</t>
    </rPh>
    <rPh sb="68" eb="70">
      <t>コウシン</t>
    </rPh>
    <rPh sb="70" eb="72">
      <t>ジギョウ</t>
    </rPh>
    <rPh sb="75" eb="77">
      <t>スウネン</t>
    </rPh>
    <rPh sb="77" eb="78">
      <t>ツヅ</t>
    </rPh>
    <rPh sb="88" eb="90">
      <t>ゲンカ</t>
    </rPh>
    <rPh sb="90" eb="92">
      <t>ショウキャク</t>
    </rPh>
    <rPh sb="92" eb="93">
      <t>ヒ</t>
    </rPh>
    <rPh sb="94" eb="96">
      <t>ネンネン</t>
    </rPh>
    <rPh sb="96" eb="98">
      <t>ゾウカ</t>
    </rPh>
    <rPh sb="98" eb="100">
      <t>ケイコウ</t>
    </rPh>
    <rPh sb="152" eb="154">
      <t>ゲンカ</t>
    </rPh>
    <rPh sb="154" eb="156">
      <t>ショウキャク</t>
    </rPh>
    <rPh sb="156" eb="157">
      <t>リツ</t>
    </rPh>
    <rPh sb="158" eb="160">
      <t>ネンネン</t>
    </rPh>
    <rPh sb="160" eb="162">
      <t>ゾウカ</t>
    </rPh>
    <rPh sb="162" eb="164">
      <t>ケイコウ</t>
    </rPh>
    <phoneticPr fontId="5"/>
  </si>
  <si>
    <t>　平成30年度は内科患者の減少傾向にある中、整形外科医の常勤化に伴い手術件数が増加したことにより入院患者数は減少傾向にあるものの入院１人１日当たりの収益はほぼ横ばいとなった。
　内科患者の減少の影響は外来にも表れており検査件数も減少傾向にある。加えて後発医薬品の影響により収益面では減収となっている。
　経費面では、ここ数年職員の育児休暇取得者が続き、欠員補充のための臨時職員の雇用が増えている。今後医師や看護師の働き方改革により、経費面では人件費が増大することが予想される。
　職員個々の資質を向上させ接遇面や技術面で研鑚し、地域での信頼度を高めるための研修に今後取り組んでいきたい。</t>
    <rPh sb="1" eb="3">
      <t>ヘイセイ</t>
    </rPh>
    <rPh sb="5" eb="7">
      <t>ネンド</t>
    </rPh>
    <rPh sb="8" eb="10">
      <t>ナイカ</t>
    </rPh>
    <rPh sb="10" eb="12">
      <t>カンジャ</t>
    </rPh>
    <rPh sb="13" eb="15">
      <t>ゲンショウ</t>
    </rPh>
    <rPh sb="15" eb="17">
      <t>ケイコウ</t>
    </rPh>
    <rPh sb="20" eb="21">
      <t>ナカ</t>
    </rPh>
    <rPh sb="22" eb="24">
      <t>セイケイ</t>
    </rPh>
    <rPh sb="24" eb="27">
      <t>ゲカイ</t>
    </rPh>
    <rPh sb="28" eb="30">
      <t>ジョウキン</t>
    </rPh>
    <rPh sb="30" eb="31">
      <t>カ</t>
    </rPh>
    <rPh sb="32" eb="33">
      <t>トモナ</t>
    </rPh>
    <rPh sb="34" eb="36">
      <t>シュジュツ</t>
    </rPh>
    <rPh sb="36" eb="38">
      <t>ケンスウ</t>
    </rPh>
    <rPh sb="39" eb="41">
      <t>ゾウカ</t>
    </rPh>
    <rPh sb="48" eb="50">
      <t>ニュウイン</t>
    </rPh>
    <rPh sb="50" eb="53">
      <t>カンジャスウ</t>
    </rPh>
    <rPh sb="54" eb="56">
      <t>ゲンショウ</t>
    </rPh>
    <rPh sb="56" eb="58">
      <t>ケイコウ</t>
    </rPh>
    <rPh sb="64" eb="66">
      <t>ニュウイン</t>
    </rPh>
    <rPh sb="66" eb="68">
      <t>ヒトリ</t>
    </rPh>
    <rPh sb="69" eb="70">
      <t>ニチ</t>
    </rPh>
    <rPh sb="70" eb="71">
      <t>ア</t>
    </rPh>
    <rPh sb="74" eb="76">
      <t>シュウエキ</t>
    </rPh>
    <rPh sb="79" eb="80">
      <t>ヨコ</t>
    </rPh>
    <rPh sb="89" eb="91">
      <t>ナイカ</t>
    </rPh>
    <rPh sb="91" eb="93">
      <t>カンジャ</t>
    </rPh>
    <rPh sb="94" eb="96">
      <t>ゲンショウ</t>
    </rPh>
    <rPh sb="97" eb="99">
      <t>エイキョウ</t>
    </rPh>
    <rPh sb="100" eb="102">
      <t>ガイライ</t>
    </rPh>
    <rPh sb="104" eb="105">
      <t>アラワ</t>
    </rPh>
    <rPh sb="109" eb="111">
      <t>ケンサ</t>
    </rPh>
    <rPh sb="111" eb="113">
      <t>ケンスウ</t>
    </rPh>
    <rPh sb="114" eb="116">
      <t>ゲンショウ</t>
    </rPh>
    <rPh sb="116" eb="118">
      <t>ケイコウ</t>
    </rPh>
    <rPh sb="122" eb="123">
      <t>クワ</t>
    </rPh>
    <rPh sb="125" eb="127">
      <t>コウハツ</t>
    </rPh>
    <rPh sb="127" eb="130">
      <t>イヤクヒン</t>
    </rPh>
    <rPh sb="131" eb="133">
      <t>エイキョウ</t>
    </rPh>
    <rPh sb="136" eb="139">
      <t>シュウエキメン</t>
    </rPh>
    <rPh sb="141" eb="143">
      <t>ゲンシュウ</t>
    </rPh>
    <rPh sb="152" eb="154">
      <t>ケイヒ</t>
    </rPh>
    <rPh sb="154" eb="155">
      <t>メン</t>
    </rPh>
    <rPh sb="160" eb="162">
      <t>スウネン</t>
    </rPh>
    <rPh sb="162" eb="164">
      <t>ショクイン</t>
    </rPh>
    <rPh sb="165" eb="167">
      <t>イクジ</t>
    </rPh>
    <rPh sb="167" eb="169">
      <t>キュウカ</t>
    </rPh>
    <rPh sb="169" eb="171">
      <t>シュトク</t>
    </rPh>
    <rPh sb="171" eb="172">
      <t>シャ</t>
    </rPh>
    <rPh sb="173" eb="174">
      <t>ツヅ</t>
    </rPh>
    <rPh sb="176" eb="178">
      <t>ケツイン</t>
    </rPh>
    <rPh sb="178" eb="180">
      <t>ホジュウ</t>
    </rPh>
    <rPh sb="184" eb="186">
      <t>リンジ</t>
    </rPh>
    <rPh sb="186" eb="188">
      <t>ショクイン</t>
    </rPh>
    <rPh sb="189" eb="191">
      <t>コヨウ</t>
    </rPh>
    <rPh sb="192" eb="193">
      <t>フ</t>
    </rPh>
    <rPh sb="198" eb="200">
      <t>コンゴ</t>
    </rPh>
    <rPh sb="200" eb="202">
      <t>イシ</t>
    </rPh>
    <rPh sb="203" eb="206">
      <t>カンゴシ</t>
    </rPh>
    <rPh sb="207" eb="208">
      <t>ハタラ</t>
    </rPh>
    <rPh sb="209" eb="210">
      <t>カタ</t>
    </rPh>
    <rPh sb="210" eb="212">
      <t>カイカク</t>
    </rPh>
    <rPh sb="216" eb="218">
      <t>ケイヒ</t>
    </rPh>
    <rPh sb="218" eb="219">
      <t>メン</t>
    </rPh>
    <rPh sb="221" eb="224">
      <t>ジンケンヒ</t>
    </rPh>
    <rPh sb="225" eb="227">
      <t>ゾウダイ</t>
    </rPh>
    <rPh sb="232" eb="234">
      <t>ヨソウ</t>
    </rPh>
    <rPh sb="240" eb="242">
      <t>ショクイン</t>
    </rPh>
    <rPh sb="242" eb="244">
      <t>ココ</t>
    </rPh>
    <rPh sb="245" eb="247">
      <t>シシツ</t>
    </rPh>
    <rPh sb="248" eb="250">
      <t>コウジョウ</t>
    </rPh>
    <rPh sb="252" eb="254">
      <t>セツグウ</t>
    </rPh>
    <rPh sb="254" eb="255">
      <t>メン</t>
    </rPh>
    <rPh sb="256" eb="258">
      <t>ギジュツ</t>
    </rPh>
    <rPh sb="258" eb="259">
      <t>メン</t>
    </rPh>
    <rPh sb="260" eb="262">
      <t>ケンサン</t>
    </rPh>
    <rPh sb="264" eb="266">
      <t>チイキ</t>
    </rPh>
    <rPh sb="268" eb="271">
      <t>シンライド</t>
    </rPh>
    <rPh sb="272" eb="273">
      <t>タカ</t>
    </rPh>
    <rPh sb="278" eb="280">
      <t>ケンシュウ</t>
    </rPh>
    <rPh sb="281" eb="283">
      <t>コンゴ</t>
    </rPh>
    <rPh sb="283" eb="284">
      <t>ト</t>
    </rPh>
    <rPh sb="285" eb="286">
      <t>ク</t>
    </rPh>
    <phoneticPr fontId="5"/>
  </si>
  <si>
    <t>　本院は、町立病院として地域包括ケアシステムの一翼を担うと共に、町内唯一の病院として地域医療を提供している。受診する患者数の多くは高齢者であり、内科・整形外科中心の診療体制を維持提供することが求められている。また、近年では周辺病院で眼科体制が縮小傾向にある中、地域の高齢者の白内障手術の需要が高まっている。
　二次医療圏内では基幹病院との役割分担を明確化し、後方支援としての役割を求められている。主には在宅医療の提供、救急医療体制の維持、入院医療においては急性期から慢性期を対象としている。
　また、地域の障害者施設や老人介護施設、在宅患者への往診や、地域企業の産業医としての予防活動、中学校部活動に係る障害予防、町の実施する集団健康診断などの各種予防活動に取り組んでいる。</t>
    <rPh sb="1" eb="3">
      <t>ホンイン</t>
    </rPh>
    <rPh sb="5" eb="7">
      <t>チョウリツ</t>
    </rPh>
    <rPh sb="7" eb="9">
      <t>ビョウイン</t>
    </rPh>
    <rPh sb="12" eb="14">
      <t>チイキ</t>
    </rPh>
    <rPh sb="14" eb="16">
      <t>ホウカツ</t>
    </rPh>
    <rPh sb="23" eb="25">
      <t>イチヨク</t>
    </rPh>
    <rPh sb="26" eb="27">
      <t>ニナ</t>
    </rPh>
    <rPh sb="29" eb="30">
      <t>トモ</t>
    </rPh>
    <rPh sb="32" eb="34">
      <t>チョウナイ</t>
    </rPh>
    <rPh sb="34" eb="36">
      <t>ユイイツ</t>
    </rPh>
    <rPh sb="37" eb="39">
      <t>ビョウイン</t>
    </rPh>
    <rPh sb="42" eb="44">
      <t>チイキ</t>
    </rPh>
    <rPh sb="44" eb="46">
      <t>イリョウ</t>
    </rPh>
    <rPh sb="47" eb="49">
      <t>テイキョウ</t>
    </rPh>
    <rPh sb="54" eb="56">
      <t>ジュシン</t>
    </rPh>
    <rPh sb="58" eb="61">
      <t>カンジャスウ</t>
    </rPh>
    <rPh sb="62" eb="63">
      <t>オオ</t>
    </rPh>
    <rPh sb="65" eb="68">
      <t>コウレイシャ</t>
    </rPh>
    <rPh sb="72" eb="74">
      <t>ナイカ</t>
    </rPh>
    <rPh sb="75" eb="77">
      <t>セイケイ</t>
    </rPh>
    <rPh sb="77" eb="79">
      <t>ゲカ</t>
    </rPh>
    <rPh sb="79" eb="81">
      <t>チュウシン</t>
    </rPh>
    <rPh sb="82" eb="84">
      <t>シンリョウ</t>
    </rPh>
    <rPh sb="84" eb="86">
      <t>タイセイ</t>
    </rPh>
    <rPh sb="87" eb="89">
      <t>イジ</t>
    </rPh>
    <rPh sb="89" eb="91">
      <t>テイキョウ</t>
    </rPh>
    <rPh sb="96" eb="97">
      <t>モト</t>
    </rPh>
    <rPh sb="107" eb="109">
      <t>キンネン</t>
    </rPh>
    <rPh sb="111" eb="113">
      <t>シュウヘン</t>
    </rPh>
    <rPh sb="113" eb="115">
      <t>ビョウイン</t>
    </rPh>
    <rPh sb="116" eb="118">
      <t>ガンカ</t>
    </rPh>
    <rPh sb="118" eb="120">
      <t>タイセイ</t>
    </rPh>
    <rPh sb="121" eb="123">
      <t>シュクショウ</t>
    </rPh>
    <rPh sb="123" eb="125">
      <t>ケイコウ</t>
    </rPh>
    <rPh sb="128" eb="129">
      <t>ナカ</t>
    </rPh>
    <rPh sb="130" eb="132">
      <t>チイキ</t>
    </rPh>
    <rPh sb="133" eb="136">
      <t>コウレイシャ</t>
    </rPh>
    <rPh sb="137" eb="140">
      <t>ハクナイショウ</t>
    </rPh>
    <rPh sb="140" eb="142">
      <t>シュジュツ</t>
    </rPh>
    <rPh sb="143" eb="145">
      <t>ジュヨウ</t>
    </rPh>
    <rPh sb="146" eb="147">
      <t>タカ</t>
    </rPh>
    <rPh sb="155" eb="157">
      <t>２ジ</t>
    </rPh>
    <rPh sb="157" eb="159">
      <t>イリョウ</t>
    </rPh>
    <rPh sb="159" eb="161">
      <t>ケンナイ</t>
    </rPh>
    <rPh sb="163" eb="165">
      <t>キカン</t>
    </rPh>
    <rPh sb="165" eb="167">
      <t>ビョウイン</t>
    </rPh>
    <rPh sb="169" eb="171">
      <t>ヤクワリ</t>
    </rPh>
    <rPh sb="171" eb="173">
      <t>ブンタン</t>
    </rPh>
    <rPh sb="174" eb="177">
      <t>メイカクカ</t>
    </rPh>
    <rPh sb="179" eb="181">
      <t>コウホウ</t>
    </rPh>
    <rPh sb="181" eb="183">
      <t>シエン</t>
    </rPh>
    <rPh sb="187" eb="189">
      <t>ヤクワリ</t>
    </rPh>
    <rPh sb="190" eb="191">
      <t>モト</t>
    </rPh>
    <rPh sb="198" eb="199">
      <t>オモ</t>
    </rPh>
    <rPh sb="201" eb="203">
      <t>ザイタク</t>
    </rPh>
    <rPh sb="203" eb="205">
      <t>イリョウ</t>
    </rPh>
    <rPh sb="206" eb="208">
      <t>テイキョウ</t>
    </rPh>
    <rPh sb="209" eb="211">
      <t>キュウキュウ</t>
    </rPh>
    <rPh sb="211" eb="213">
      <t>イリョウ</t>
    </rPh>
    <rPh sb="213" eb="215">
      <t>タイセイ</t>
    </rPh>
    <rPh sb="216" eb="218">
      <t>イジ</t>
    </rPh>
    <rPh sb="219" eb="221">
      <t>ニュウイン</t>
    </rPh>
    <rPh sb="221" eb="223">
      <t>イリョウ</t>
    </rPh>
    <rPh sb="228" eb="231">
      <t>キュウセイキ</t>
    </rPh>
    <rPh sb="233" eb="236">
      <t>マンセイキ</t>
    </rPh>
    <rPh sb="237" eb="239">
      <t>タイショウ</t>
    </rPh>
    <rPh sb="250" eb="252">
      <t>チイキ</t>
    </rPh>
    <rPh sb="253" eb="256">
      <t>ショウガイシャ</t>
    </rPh>
    <rPh sb="256" eb="258">
      <t>シセツ</t>
    </rPh>
    <rPh sb="259" eb="261">
      <t>ロウジン</t>
    </rPh>
    <rPh sb="261" eb="263">
      <t>カイゴ</t>
    </rPh>
    <rPh sb="263" eb="265">
      <t>シセツ</t>
    </rPh>
    <rPh sb="266" eb="268">
      <t>ザイタク</t>
    </rPh>
    <rPh sb="268" eb="270">
      <t>カンジャ</t>
    </rPh>
    <rPh sb="272" eb="274">
      <t>オウシン</t>
    </rPh>
    <rPh sb="276" eb="278">
      <t>チイキ</t>
    </rPh>
    <rPh sb="278" eb="280">
      <t>キギョウ</t>
    </rPh>
    <rPh sb="281" eb="284">
      <t>サンギョウイ</t>
    </rPh>
    <rPh sb="288" eb="290">
      <t>ヨボウ</t>
    </rPh>
    <rPh sb="290" eb="292">
      <t>カツドウ</t>
    </rPh>
    <rPh sb="293" eb="296">
      <t>チュウガッコウ</t>
    </rPh>
    <rPh sb="296" eb="299">
      <t>ブカツドウ</t>
    </rPh>
    <rPh sb="300" eb="301">
      <t>カカ</t>
    </rPh>
    <rPh sb="302" eb="304">
      <t>ショウガイ</t>
    </rPh>
    <rPh sb="304" eb="306">
      <t>ヨボウ</t>
    </rPh>
    <rPh sb="307" eb="308">
      <t>マチ</t>
    </rPh>
    <rPh sb="309" eb="311">
      <t>ジッシ</t>
    </rPh>
    <rPh sb="313" eb="315">
      <t>シュウダン</t>
    </rPh>
    <rPh sb="315" eb="317">
      <t>ケンコウ</t>
    </rPh>
    <rPh sb="317" eb="319">
      <t>シンダン</t>
    </rPh>
    <rPh sb="322" eb="324">
      <t>カクシュ</t>
    </rPh>
    <rPh sb="324" eb="326">
      <t>ヨボウ</t>
    </rPh>
    <rPh sb="326" eb="328">
      <t>カツドウ</t>
    </rPh>
    <rPh sb="329" eb="330">
      <t>ト</t>
    </rPh>
    <rPh sb="331" eb="332">
      <t>ク</t>
    </rPh>
    <phoneticPr fontId="5"/>
  </si>
  <si>
    <t>　経常収支比率は昨年度とほぼ横ばいの96.3％となった。患者数では入院で前年度を494人下回り、外来では1,863人上回った。いずれも内科系は減少傾向で常勤医の定年退職による影響があり、逆に整形外科では常勤医１名の増員により大きく患者数を増やすこととなった。また、整形外科の常勤化により手術数も増えたことにより入院収益が5.4％ほど増加した。外来収益については、院外処方化及び後発品への切替に伴い収入で7.6％、医薬品支出で15.4％減少した。支出面では整形手術の増加により診療材料費で16％、医薬消耗器具備品費で67.3％増加するなどの影響が表れた。
　職員給与費では、内科医の退職補充として非常勤医の雇用と整形外科医１名の人件費が昨年を上回る要因となった。
 累積欠損金は約4.6％昨年を上回り、収支のバランスについて精査し、特に収益の増加について診療科目の見直しを図りたい。  ①経常収支比率について
〇収入増
　・初診時の検査についてルーチン化し、必要な検査の所要時間を短縮させて患者の負担軽減と検査件数の処理数増加を図る。
　・診療報酬の改定による加算の内容を各部門に周知し、部門横断的な検討を行い、収入増の図れる体制を整える。
　・収入効率の悪い診療科目の見直し。
〇支出減
　・人件費の抑制（非常勤医師数を見直し主要科目の常勤医師の定着増員を図る）
　・コスト削減のため職員に対する意識付けを徹底する。
　・機器類購入にあたっては費用対効果を検証し、場合によってはリースなどへ転換を図る。
③累積欠損金比率について
　・単年度収益を少しづつでも伸ばし、欠損金比率の縮減を図る。
⑥外来患者１人１日当たり収益について
　・以前に比べ診察回数が減少傾向にある。常勤医の減少に伴い専門科に特化した医学管理料が取れないため収益に繋がっていない。医師の常勤化を図るだけでも色々なところに効果が波及されるため、極力常勤医の確保に努める。
　・外来収益の大幅な減少は院外処方の推進によるところが大きく、病院における医薬分業を図っている。昨年比平均で投薬注射料が約1,700円減収となっているが、薬剤師の労力を入院患者の投薬管理指導に向けておりやむを得ない部分があるが、検査・放射線部門で昨年より伸びており、必要な検査類については患者への丁寧な説明により実施したい。</t>
    <rPh sb="1" eb="3">
      <t>ケイジョウ</t>
    </rPh>
    <rPh sb="3" eb="5">
      <t>シュウシ</t>
    </rPh>
    <rPh sb="5" eb="7">
      <t>ヒリツ</t>
    </rPh>
    <rPh sb="8" eb="11">
      <t>サクネンド</t>
    </rPh>
    <rPh sb="14" eb="15">
      <t>ヨコ</t>
    </rPh>
    <rPh sb="28" eb="31">
      <t>カンジャスウ</t>
    </rPh>
    <rPh sb="33" eb="35">
      <t>ニュウイン</t>
    </rPh>
    <rPh sb="36" eb="39">
      <t>ゼンネンド</t>
    </rPh>
    <rPh sb="43" eb="44">
      <t>ニン</t>
    </rPh>
    <rPh sb="44" eb="46">
      <t>シタマワ</t>
    </rPh>
    <rPh sb="48" eb="50">
      <t>ガイライ</t>
    </rPh>
    <rPh sb="57" eb="58">
      <t>ニン</t>
    </rPh>
    <rPh sb="58" eb="60">
      <t>ウワマワ</t>
    </rPh>
    <rPh sb="67" eb="69">
      <t>ナイカ</t>
    </rPh>
    <rPh sb="69" eb="70">
      <t>ケイ</t>
    </rPh>
    <rPh sb="71" eb="73">
      <t>ゲンショウ</t>
    </rPh>
    <rPh sb="73" eb="75">
      <t>ケイコウ</t>
    </rPh>
    <rPh sb="76" eb="78">
      <t>ジョウキン</t>
    </rPh>
    <rPh sb="78" eb="79">
      <t>イ</t>
    </rPh>
    <rPh sb="80" eb="82">
      <t>テイネン</t>
    </rPh>
    <rPh sb="82" eb="84">
      <t>タイショク</t>
    </rPh>
    <rPh sb="87" eb="89">
      <t>エイキョウ</t>
    </rPh>
    <rPh sb="93" eb="94">
      <t>ギャク</t>
    </rPh>
    <rPh sb="95" eb="97">
      <t>セイケイ</t>
    </rPh>
    <rPh sb="97" eb="99">
      <t>ゲカ</t>
    </rPh>
    <rPh sb="101" eb="103">
      <t>ジョウキン</t>
    </rPh>
    <rPh sb="103" eb="104">
      <t>イ</t>
    </rPh>
    <rPh sb="105" eb="106">
      <t>メイ</t>
    </rPh>
    <rPh sb="107" eb="109">
      <t>ゾウイン</t>
    </rPh>
    <rPh sb="112" eb="113">
      <t>オオ</t>
    </rPh>
    <rPh sb="115" eb="118">
      <t>カンジャスウ</t>
    </rPh>
    <rPh sb="119" eb="120">
      <t>フ</t>
    </rPh>
    <rPh sb="132" eb="134">
      <t>セイケイ</t>
    </rPh>
    <rPh sb="134" eb="136">
      <t>ゲカ</t>
    </rPh>
    <rPh sb="137" eb="139">
      <t>ジョウキン</t>
    </rPh>
    <rPh sb="139" eb="140">
      <t>カ</t>
    </rPh>
    <rPh sb="143" eb="145">
      <t>シュジュツ</t>
    </rPh>
    <rPh sb="145" eb="146">
      <t>スウ</t>
    </rPh>
    <rPh sb="147" eb="148">
      <t>フ</t>
    </rPh>
    <rPh sb="155" eb="157">
      <t>ニュウイン</t>
    </rPh>
    <rPh sb="157" eb="159">
      <t>シュウエキ</t>
    </rPh>
    <rPh sb="166" eb="168">
      <t>ゾウカ</t>
    </rPh>
    <rPh sb="171" eb="173">
      <t>ガイライ</t>
    </rPh>
    <rPh sb="173" eb="175">
      <t>シュウエキ</t>
    </rPh>
    <rPh sb="181" eb="183">
      <t>インガイ</t>
    </rPh>
    <rPh sb="183" eb="185">
      <t>ショホウ</t>
    </rPh>
    <rPh sb="185" eb="186">
      <t>カ</t>
    </rPh>
    <rPh sb="186" eb="187">
      <t>オヨ</t>
    </rPh>
    <rPh sb="188" eb="191">
      <t>コウハツヒン</t>
    </rPh>
    <rPh sb="193" eb="195">
      <t>キリカエ</t>
    </rPh>
    <rPh sb="196" eb="197">
      <t>トモナ</t>
    </rPh>
    <rPh sb="198" eb="200">
      <t>シュウニュウ</t>
    </rPh>
    <rPh sb="206" eb="209">
      <t>イヤクヒン</t>
    </rPh>
    <rPh sb="209" eb="211">
      <t>シシュツ</t>
    </rPh>
    <rPh sb="217" eb="219">
      <t>ゲンショウ</t>
    </rPh>
    <rPh sb="222" eb="224">
      <t>シシュツ</t>
    </rPh>
    <rPh sb="224" eb="225">
      <t>メン</t>
    </rPh>
    <rPh sb="227" eb="229">
      <t>セイケイ</t>
    </rPh>
    <rPh sb="229" eb="231">
      <t>シュジュツ</t>
    </rPh>
    <rPh sb="232" eb="234">
      <t>ゾウカ</t>
    </rPh>
    <rPh sb="237" eb="239">
      <t>シンリョウ</t>
    </rPh>
    <rPh sb="239" eb="242">
      <t>ザイリョウヒ</t>
    </rPh>
    <rPh sb="247" eb="249">
      <t>イヤク</t>
    </rPh>
    <rPh sb="249" eb="251">
      <t>ショウモウ</t>
    </rPh>
    <rPh sb="251" eb="253">
      <t>キグ</t>
    </rPh>
    <rPh sb="253" eb="255">
      <t>ビヒン</t>
    </rPh>
    <rPh sb="255" eb="256">
      <t>ヒ</t>
    </rPh>
    <rPh sb="262" eb="264">
      <t>ゾウカ</t>
    </rPh>
    <rPh sb="269" eb="271">
      <t>エイキョウ</t>
    </rPh>
    <rPh sb="272" eb="273">
      <t>アラワ</t>
    </rPh>
    <rPh sb="278" eb="280">
      <t>ショクイン</t>
    </rPh>
    <rPh sb="280" eb="282">
      <t>キュウヨ</t>
    </rPh>
    <rPh sb="282" eb="283">
      <t>ヒ</t>
    </rPh>
    <rPh sb="286" eb="289">
      <t>ナイカイ</t>
    </rPh>
    <rPh sb="290" eb="292">
      <t>タイショク</t>
    </rPh>
    <rPh sb="292" eb="294">
      <t>ホジュウ</t>
    </rPh>
    <rPh sb="297" eb="300">
      <t>ヒジョウキン</t>
    </rPh>
    <rPh sb="300" eb="301">
      <t>イ</t>
    </rPh>
    <rPh sb="302" eb="304">
      <t>コヨウ</t>
    </rPh>
    <rPh sb="305" eb="307">
      <t>セイケイ</t>
    </rPh>
    <rPh sb="307" eb="310">
      <t>ゲカイ</t>
    </rPh>
    <rPh sb="311" eb="312">
      <t>メイ</t>
    </rPh>
    <rPh sb="313" eb="316">
      <t>ジンケンヒ</t>
    </rPh>
    <rPh sb="317" eb="319">
      <t>サクネン</t>
    </rPh>
    <rPh sb="320" eb="322">
      <t>ウワマワ</t>
    </rPh>
    <rPh sb="323" eb="325">
      <t>ヨウイン</t>
    </rPh>
    <rPh sb="332" eb="334">
      <t>ルイセキ</t>
    </rPh>
    <rPh sb="334" eb="337">
      <t>ケッソンキン</t>
    </rPh>
    <rPh sb="338" eb="339">
      <t>ヤク</t>
    </rPh>
    <rPh sb="343" eb="345">
      <t>サクネン</t>
    </rPh>
    <rPh sb="346" eb="348">
      <t>ウワマワ</t>
    </rPh>
    <rPh sb="350" eb="352">
      <t>シュウシ</t>
    </rPh>
    <rPh sb="361" eb="363">
      <t>セイサ</t>
    </rPh>
    <rPh sb="365" eb="366">
      <t>トク</t>
    </rPh>
    <rPh sb="367" eb="369">
      <t>シュウエキ</t>
    </rPh>
    <rPh sb="370" eb="372">
      <t>ゾウカ</t>
    </rPh>
    <rPh sb="376" eb="378">
      <t>シンリョウ</t>
    </rPh>
    <rPh sb="378" eb="380">
      <t>カモク</t>
    </rPh>
    <rPh sb="381" eb="383">
      <t>ミナオ</t>
    </rPh>
    <rPh sb="385" eb="38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</si>
</sst>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84.2</c:v>
                </c:pt>
                <c:pt idx="1">
                  <c:v>84.4</c:v>
                </c:pt>
                <c:pt idx="2">
                  <c:v>88</c:v>
                </c:pt>
                <c:pt idx="3">
                  <c:v>86.5</c:v>
                </c:pt>
                <c:pt idx="4">
                  <c:v>85.1</c:v>
                </c:pt>
              </c:numCache>
            </c:numRef>
          </c:val>
          <c:extLst>
            <c:ext xmlns:c16="http://schemas.microsoft.com/office/drawing/2014/chart" uri="{C3380CC4-5D6E-409C-BE32-E72D297353CC}">
              <c16:uniqueId val="{00000000-AC63-4C9D-B68D-5A894A233C6A}"/>
            </c:ext>
          </c:extLst>
        </c:ser>
        <c:dLbls>
          <c:showLegendKey val="0"/>
          <c:showVal val="0"/>
          <c:showCatName val="0"/>
          <c:showSerName val="0"/>
          <c:showPercent val="0"/>
          <c:showBubbleSize val="0"/>
        </c:dLbls>
        <c:gapWidth val="150"/>
        <c:axId val="190166920"/>
        <c:axId val="6725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AC63-4C9D-B68D-5A894A233C6A}"/>
            </c:ext>
          </c:extLst>
        </c:ser>
        <c:dLbls>
          <c:showLegendKey val="0"/>
          <c:showVal val="0"/>
          <c:showCatName val="0"/>
          <c:showSerName val="0"/>
          <c:showPercent val="0"/>
          <c:showBubbleSize val="0"/>
        </c:dLbls>
        <c:marker val="1"/>
        <c:smooth val="0"/>
        <c:axId val="190166920"/>
        <c:axId val="67254096"/>
      </c:lineChart>
      <c:dateAx>
        <c:axId val="190166920"/>
        <c:scaling>
          <c:orientation val="minMax"/>
        </c:scaling>
        <c:delete val="1"/>
        <c:axPos val="b"/>
        <c:numFmt formatCode="ge" sourceLinked="1"/>
        <c:majorTickMark val="none"/>
        <c:minorTickMark val="none"/>
        <c:tickLblPos val="none"/>
        <c:crossAx val="67254096"/>
        <c:crosses val="autoZero"/>
        <c:auto val="1"/>
        <c:lblOffset val="100"/>
        <c:baseTimeUnit val="years"/>
      </c:dateAx>
      <c:valAx>
        <c:axId val="6725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166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10041</c:v>
                </c:pt>
                <c:pt idx="1">
                  <c:v>9650</c:v>
                </c:pt>
                <c:pt idx="2">
                  <c:v>9063</c:v>
                </c:pt>
                <c:pt idx="3">
                  <c:v>7699</c:v>
                </c:pt>
                <c:pt idx="4">
                  <c:v>7702</c:v>
                </c:pt>
              </c:numCache>
            </c:numRef>
          </c:val>
          <c:extLst>
            <c:ext xmlns:c16="http://schemas.microsoft.com/office/drawing/2014/chart" uri="{C3380CC4-5D6E-409C-BE32-E72D297353CC}">
              <c16:uniqueId val="{00000000-AD40-4B64-A03E-BBFA8525C132}"/>
            </c:ext>
          </c:extLst>
        </c:ser>
        <c:dLbls>
          <c:showLegendKey val="0"/>
          <c:showVal val="0"/>
          <c:showCatName val="0"/>
          <c:showSerName val="0"/>
          <c:showPercent val="0"/>
          <c:showBubbleSize val="0"/>
        </c:dLbls>
        <c:gapWidth val="150"/>
        <c:axId val="117306208"/>
        <c:axId val="19116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AD40-4B64-A03E-BBFA8525C132}"/>
            </c:ext>
          </c:extLst>
        </c:ser>
        <c:dLbls>
          <c:showLegendKey val="0"/>
          <c:showVal val="0"/>
          <c:showCatName val="0"/>
          <c:showSerName val="0"/>
          <c:showPercent val="0"/>
          <c:showBubbleSize val="0"/>
        </c:dLbls>
        <c:marker val="1"/>
        <c:smooth val="0"/>
        <c:axId val="117306208"/>
        <c:axId val="191166888"/>
      </c:lineChart>
      <c:dateAx>
        <c:axId val="117306208"/>
        <c:scaling>
          <c:orientation val="minMax"/>
        </c:scaling>
        <c:delete val="1"/>
        <c:axPos val="b"/>
        <c:numFmt formatCode="ge" sourceLinked="1"/>
        <c:majorTickMark val="none"/>
        <c:minorTickMark val="none"/>
        <c:tickLblPos val="none"/>
        <c:crossAx val="191166888"/>
        <c:crosses val="autoZero"/>
        <c:auto val="1"/>
        <c:lblOffset val="100"/>
        <c:baseTimeUnit val="years"/>
      </c:dateAx>
      <c:valAx>
        <c:axId val="191166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3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22367</c:v>
                </c:pt>
                <c:pt idx="1">
                  <c:v>24147</c:v>
                </c:pt>
                <c:pt idx="2">
                  <c:v>24346</c:v>
                </c:pt>
                <c:pt idx="3">
                  <c:v>24476</c:v>
                </c:pt>
                <c:pt idx="4">
                  <c:v>25789</c:v>
                </c:pt>
              </c:numCache>
            </c:numRef>
          </c:val>
          <c:extLst>
            <c:ext xmlns:c16="http://schemas.microsoft.com/office/drawing/2014/chart" uri="{C3380CC4-5D6E-409C-BE32-E72D297353CC}">
              <c16:uniqueId val="{00000000-7E3F-4B6B-A030-7C4B4A6E37D9}"/>
            </c:ext>
          </c:extLst>
        </c:ser>
        <c:dLbls>
          <c:showLegendKey val="0"/>
          <c:showVal val="0"/>
          <c:showCatName val="0"/>
          <c:showSerName val="0"/>
          <c:showPercent val="0"/>
          <c:showBubbleSize val="0"/>
        </c:dLbls>
        <c:gapWidth val="150"/>
        <c:axId val="191167672"/>
        <c:axId val="1911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7E3F-4B6B-A030-7C4B4A6E37D9}"/>
            </c:ext>
          </c:extLst>
        </c:ser>
        <c:dLbls>
          <c:showLegendKey val="0"/>
          <c:showVal val="0"/>
          <c:showCatName val="0"/>
          <c:showSerName val="0"/>
          <c:showPercent val="0"/>
          <c:showBubbleSize val="0"/>
        </c:dLbls>
        <c:marker val="1"/>
        <c:smooth val="0"/>
        <c:axId val="191167672"/>
        <c:axId val="191168064"/>
      </c:lineChart>
      <c:dateAx>
        <c:axId val="191167672"/>
        <c:scaling>
          <c:orientation val="minMax"/>
        </c:scaling>
        <c:delete val="1"/>
        <c:axPos val="b"/>
        <c:numFmt formatCode="ge" sourceLinked="1"/>
        <c:majorTickMark val="none"/>
        <c:minorTickMark val="none"/>
        <c:tickLblPos val="none"/>
        <c:crossAx val="191168064"/>
        <c:crosses val="autoZero"/>
        <c:auto val="1"/>
        <c:lblOffset val="100"/>
        <c:baseTimeUnit val="years"/>
      </c:dateAx>
      <c:valAx>
        <c:axId val="191168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16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78.900000000000006</c:v>
                </c:pt>
                <c:pt idx="1">
                  <c:v>4.4000000000000004</c:v>
                </c:pt>
                <c:pt idx="2">
                  <c:v>13</c:v>
                </c:pt>
                <c:pt idx="3">
                  <c:v>17.899999999999999</c:v>
                </c:pt>
                <c:pt idx="4">
                  <c:v>22.5</c:v>
                </c:pt>
              </c:numCache>
            </c:numRef>
          </c:val>
          <c:extLst>
            <c:ext xmlns:c16="http://schemas.microsoft.com/office/drawing/2014/chart" uri="{C3380CC4-5D6E-409C-BE32-E72D297353CC}">
              <c16:uniqueId val="{00000000-E515-4732-9502-D8C86A6934F4}"/>
            </c:ext>
          </c:extLst>
        </c:ser>
        <c:dLbls>
          <c:showLegendKey val="0"/>
          <c:showVal val="0"/>
          <c:showCatName val="0"/>
          <c:showSerName val="0"/>
          <c:showPercent val="0"/>
          <c:showBubbleSize val="0"/>
        </c:dLbls>
        <c:gapWidth val="150"/>
        <c:axId val="190905152"/>
        <c:axId val="19076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E515-4732-9502-D8C86A6934F4}"/>
            </c:ext>
          </c:extLst>
        </c:ser>
        <c:dLbls>
          <c:showLegendKey val="0"/>
          <c:showVal val="0"/>
          <c:showCatName val="0"/>
          <c:showSerName val="0"/>
          <c:showPercent val="0"/>
          <c:showBubbleSize val="0"/>
        </c:dLbls>
        <c:marker val="1"/>
        <c:smooth val="0"/>
        <c:axId val="190905152"/>
        <c:axId val="190763344"/>
      </c:lineChart>
      <c:dateAx>
        <c:axId val="190905152"/>
        <c:scaling>
          <c:orientation val="minMax"/>
        </c:scaling>
        <c:delete val="1"/>
        <c:axPos val="b"/>
        <c:numFmt formatCode="ge" sourceLinked="1"/>
        <c:majorTickMark val="none"/>
        <c:minorTickMark val="none"/>
        <c:tickLblPos val="none"/>
        <c:crossAx val="190763344"/>
        <c:crosses val="autoZero"/>
        <c:auto val="1"/>
        <c:lblOffset val="100"/>
        <c:baseTimeUnit val="years"/>
      </c:dateAx>
      <c:valAx>
        <c:axId val="19076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90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84.5</c:v>
                </c:pt>
                <c:pt idx="1">
                  <c:v>87.7</c:v>
                </c:pt>
                <c:pt idx="2">
                  <c:v>84.5</c:v>
                </c:pt>
                <c:pt idx="3">
                  <c:v>84.6</c:v>
                </c:pt>
                <c:pt idx="4">
                  <c:v>85.2</c:v>
                </c:pt>
              </c:numCache>
            </c:numRef>
          </c:val>
          <c:extLst>
            <c:ext xmlns:c16="http://schemas.microsoft.com/office/drawing/2014/chart" uri="{C3380CC4-5D6E-409C-BE32-E72D297353CC}">
              <c16:uniqueId val="{00000000-D524-4274-A2FA-8A00327C5567}"/>
            </c:ext>
          </c:extLst>
        </c:ser>
        <c:dLbls>
          <c:showLegendKey val="0"/>
          <c:showVal val="0"/>
          <c:showCatName val="0"/>
          <c:showSerName val="0"/>
          <c:showPercent val="0"/>
          <c:showBubbleSize val="0"/>
        </c:dLbls>
        <c:gapWidth val="150"/>
        <c:axId val="190831600"/>
        <c:axId val="19083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D524-4274-A2FA-8A00327C5567}"/>
            </c:ext>
          </c:extLst>
        </c:ser>
        <c:dLbls>
          <c:showLegendKey val="0"/>
          <c:showVal val="0"/>
          <c:showCatName val="0"/>
          <c:showSerName val="0"/>
          <c:showPercent val="0"/>
          <c:showBubbleSize val="0"/>
        </c:dLbls>
        <c:marker val="1"/>
        <c:smooth val="0"/>
        <c:axId val="190831600"/>
        <c:axId val="190836080"/>
      </c:lineChart>
      <c:dateAx>
        <c:axId val="190831600"/>
        <c:scaling>
          <c:orientation val="minMax"/>
        </c:scaling>
        <c:delete val="1"/>
        <c:axPos val="b"/>
        <c:numFmt formatCode="ge" sourceLinked="1"/>
        <c:majorTickMark val="none"/>
        <c:minorTickMark val="none"/>
        <c:tickLblPos val="none"/>
        <c:crossAx val="190836080"/>
        <c:crosses val="autoZero"/>
        <c:auto val="1"/>
        <c:lblOffset val="100"/>
        <c:baseTimeUnit val="years"/>
      </c:dateAx>
      <c:valAx>
        <c:axId val="19083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83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89.4</c:v>
                </c:pt>
                <c:pt idx="1">
                  <c:v>96.2</c:v>
                </c:pt>
                <c:pt idx="2">
                  <c:v>94.4</c:v>
                </c:pt>
                <c:pt idx="3">
                  <c:v>96</c:v>
                </c:pt>
                <c:pt idx="4">
                  <c:v>96.3</c:v>
                </c:pt>
              </c:numCache>
            </c:numRef>
          </c:val>
          <c:extLst>
            <c:ext xmlns:c16="http://schemas.microsoft.com/office/drawing/2014/chart" uri="{C3380CC4-5D6E-409C-BE32-E72D297353CC}">
              <c16:uniqueId val="{00000000-B1D1-4F3E-8545-5A5C2FB66C63}"/>
            </c:ext>
          </c:extLst>
        </c:ser>
        <c:dLbls>
          <c:showLegendKey val="0"/>
          <c:showVal val="0"/>
          <c:showCatName val="0"/>
          <c:showSerName val="0"/>
          <c:showPercent val="0"/>
          <c:showBubbleSize val="0"/>
        </c:dLbls>
        <c:gapWidth val="150"/>
        <c:axId val="190847704"/>
        <c:axId val="19088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B1D1-4F3E-8545-5A5C2FB66C63}"/>
            </c:ext>
          </c:extLst>
        </c:ser>
        <c:dLbls>
          <c:showLegendKey val="0"/>
          <c:showVal val="0"/>
          <c:showCatName val="0"/>
          <c:showSerName val="0"/>
          <c:showPercent val="0"/>
          <c:showBubbleSize val="0"/>
        </c:dLbls>
        <c:marker val="1"/>
        <c:smooth val="0"/>
        <c:axId val="190847704"/>
        <c:axId val="190887888"/>
      </c:lineChart>
      <c:dateAx>
        <c:axId val="190847704"/>
        <c:scaling>
          <c:orientation val="minMax"/>
        </c:scaling>
        <c:delete val="1"/>
        <c:axPos val="b"/>
        <c:numFmt formatCode="ge" sourceLinked="1"/>
        <c:majorTickMark val="none"/>
        <c:minorTickMark val="none"/>
        <c:tickLblPos val="none"/>
        <c:crossAx val="190887888"/>
        <c:crosses val="autoZero"/>
        <c:auto val="1"/>
        <c:lblOffset val="100"/>
        <c:baseTimeUnit val="years"/>
      </c:dateAx>
      <c:valAx>
        <c:axId val="19088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0847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42.5</c:v>
                </c:pt>
                <c:pt idx="1">
                  <c:v>35.799999999999997</c:v>
                </c:pt>
                <c:pt idx="2">
                  <c:v>39.1</c:v>
                </c:pt>
                <c:pt idx="3">
                  <c:v>44.3</c:v>
                </c:pt>
                <c:pt idx="4">
                  <c:v>49.1</c:v>
                </c:pt>
              </c:numCache>
            </c:numRef>
          </c:val>
          <c:extLst>
            <c:ext xmlns:c16="http://schemas.microsoft.com/office/drawing/2014/chart" uri="{C3380CC4-5D6E-409C-BE32-E72D297353CC}">
              <c16:uniqueId val="{00000000-6786-48A0-88A1-716102945656}"/>
            </c:ext>
          </c:extLst>
        </c:ser>
        <c:dLbls>
          <c:showLegendKey val="0"/>
          <c:showVal val="0"/>
          <c:showCatName val="0"/>
          <c:showSerName val="0"/>
          <c:showPercent val="0"/>
          <c:showBubbleSize val="0"/>
        </c:dLbls>
        <c:gapWidth val="150"/>
        <c:axId val="191010672"/>
        <c:axId val="19101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6786-48A0-88A1-716102945656}"/>
            </c:ext>
          </c:extLst>
        </c:ser>
        <c:dLbls>
          <c:showLegendKey val="0"/>
          <c:showVal val="0"/>
          <c:showCatName val="0"/>
          <c:showSerName val="0"/>
          <c:showPercent val="0"/>
          <c:showBubbleSize val="0"/>
        </c:dLbls>
        <c:marker val="1"/>
        <c:smooth val="0"/>
        <c:axId val="191010672"/>
        <c:axId val="191011064"/>
      </c:lineChart>
      <c:dateAx>
        <c:axId val="191010672"/>
        <c:scaling>
          <c:orientation val="minMax"/>
        </c:scaling>
        <c:delete val="1"/>
        <c:axPos val="b"/>
        <c:numFmt formatCode="ge" sourceLinked="1"/>
        <c:majorTickMark val="none"/>
        <c:minorTickMark val="none"/>
        <c:tickLblPos val="none"/>
        <c:crossAx val="191011064"/>
        <c:crosses val="autoZero"/>
        <c:auto val="1"/>
        <c:lblOffset val="100"/>
        <c:baseTimeUnit val="years"/>
      </c:dateAx>
      <c:valAx>
        <c:axId val="191011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01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27.3</c:v>
                </c:pt>
                <c:pt idx="1">
                  <c:v>27.4</c:v>
                </c:pt>
                <c:pt idx="2">
                  <c:v>36.700000000000003</c:v>
                </c:pt>
                <c:pt idx="3">
                  <c:v>47.4</c:v>
                </c:pt>
                <c:pt idx="4">
                  <c:v>57.4</c:v>
                </c:pt>
              </c:numCache>
            </c:numRef>
          </c:val>
          <c:extLst>
            <c:ext xmlns:c16="http://schemas.microsoft.com/office/drawing/2014/chart" uri="{C3380CC4-5D6E-409C-BE32-E72D297353CC}">
              <c16:uniqueId val="{00000000-57FD-4B4A-B768-3714E6A37A6D}"/>
            </c:ext>
          </c:extLst>
        </c:ser>
        <c:dLbls>
          <c:showLegendKey val="0"/>
          <c:showVal val="0"/>
          <c:showCatName val="0"/>
          <c:showSerName val="0"/>
          <c:showPercent val="0"/>
          <c:showBubbleSize val="0"/>
        </c:dLbls>
        <c:gapWidth val="150"/>
        <c:axId val="191012240"/>
        <c:axId val="19101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57FD-4B4A-B768-3714E6A37A6D}"/>
            </c:ext>
          </c:extLst>
        </c:ser>
        <c:dLbls>
          <c:showLegendKey val="0"/>
          <c:showVal val="0"/>
          <c:showCatName val="0"/>
          <c:showSerName val="0"/>
          <c:showPercent val="0"/>
          <c:showBubbleSize val="0"/>
        </c:dLbls>
        <c:marker val="1"/>
        <c:smooth val="0"/>
        <c:axId val="191012240"/>
        <c:axId val="191012632"/>
      </c:lineChart>
      <c:dateAx>
        <c:axId val="191012240"/>
        <c:scaling>
          <c:orientation val="minMax"/>
        </c:scaling>
        <c:delete val="1"/>
        <c:axPos val="b"/>
        <c:numFmt formatCode="ge" sourceLinked="1"/>
        <c:majorTickMark val="none"/>
        <c:minorTickMark val="none"/>
        <c:tickLblPos val="none"/>
        <c:crossAx val="191012632"/>
        <c:crosses val="autoZero"/>
        <c:auto val="1"/>
        <c:lblOffset val="100"/>
        <c:baseTimeUnit val="years"/>
      </c:dateAx>
      <c:valAx>
        <c:axId val="191012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01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30038753</c:v>
                </c:pt>
                <c:pt idx="1">
                  <c:v>34221412</c:v>
                </c:pt>
                <c:pt idx="2">
                  <c:v>35272866</c:v>
                </c:pt>
                <c:pt idx="3">
                  <c:v>35497804</c:v>
                </c:pt>
                <c:pt idx="4">
                  <c:v>35771990</c:v>
                </c:pt>
              </c:numCache>
            </c:numRef>
          </c:val>
          <c:extLst>
            <c:ext xmlns:c16="http://schemas.microsoft.com/office/drawing/2014/chart" uri="{C3380CC4-5D6E-409C-BE32-E72D297353CC}">
              <c16:uniqueId val="{00000000-B323-4D1F-BECB-51C579710DE3}"/>
            </c:ext>
          </c:extLst>
        </c:ser>
        <c:dLbls>
          <c:showLegendKey val="0"/>
          <c:showVal val="0"/>
          <c:showCatName val="0"/>
          <c:showSerName val="0"/>
          <c:showPercent val="0"/>
          <c:showBubbleSize val="0"/>
        </c:dLbls>
        <c:gapWidth val="150"/>
        <c:axId val="191013416"/>
        <c:axId val="19101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B323-4D1F-BECB-51C579710DE3}"/>
            </c:ext>
          </c:extLst>
        </c:ser>
        <c:dLbls>
          <c:showLegendKey val="0"/>
          <c:showVal val="0"/>
          <c:showCatName val="0"/>
          <c:showSerName val="0"/>
          <c:showPercent val="0"/>
          <c:showBubbleSize val="0"/>
        </c:dLbls>
        <c:marker val="1"/>
        <c:smooth val="0"/>
        <c:axId val="191013416"/>
        <c:axId val="191013808"/>
      </c:lineChart>
      <c:dateAx>
        <c:axId val="191013416"/>
        <c:scaling>
          <c:orientation val="minMax"/>
        </c:scaling>
        <c:delete val="1"/>
        <c:axPos val="b"/>
        <c:numFmt formatCode="ge" sourceLinked="1"/>
        <c:majorTickMark val="none"/>
        <c:minorTickMark val="none"/>
        <c:tickLblPos val="none"/>
        <c:crossAx val="191013808"/>
        <c:crosses val="autoZero"/>
        <c:auto val="1"/>
        <c:lblOffset val="100"/>
        <c:baseTimeUnit val="years"/>
      </c:dateAx>
      <c:valAx>
        <c:axId val="191013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01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21.9</c:v>
                </c:pt>
                <c:pt idx="1">
                  <c:v>20.7</c:v>
                </c:pt>
                <c:pt idx="2">
                  <c:v>18.7</c:v>
                </c:pt>
                <c:pt idx="3">
                  <c:v>17.899999999999999</c:v>
                </c:pt>
                <c:pt idx="4">
                  <c:v>16.7</c:v>
                </c:pt>
              </c:numCache>
            </c:numRef>
          </c:val>
          <c:extLst>
            <c:ext xmlns:c16="http://schemas.microsoft.com/office/drawing/2014/chart" uri="{C3380CC4-5D6E-409C-BE32-E72D297353CC}">
              <c16:uniqueId val="{00000000-CF58-4833-932E-D7639A8DE2E1}"/>
            </c:ext>
          </c:extLst>
        </c:ser>
        <c:dLbls>
          <c:showLegendKey val="0"/>
          <c:showVal val="0"/>
          <c:showCatName val="0"/>
          <c:showSerName val="0"/>
          <c:showPercent val="0"/>
          <c:showBubbleSize val="0"/>
        </c:dLbls>
        <c:gapWidth val="150"/>
        <c:axId val="191011848"/>
        <c:axId val="19116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CF58-4833-932E-D7639A8DE2E1}"/>
            </c:ext>
          </c:extLst>
        </c:ser>
        <c:dLbls>
          <c:showLegendKey val="0"/>
          <c:showVal val="0"/>
          <c:showCatName val="0"/>
          <c:showSerName val="0"/>
          <c:showPercent val="0"/>
          <c:showBubbleSize val="0"/>
        </c:dLbls>
        <c:marker val="1"/>
        <c:smooth val="0"/>
        <c:axId val="191011848"/>
        <c:axId val="191166104"/>
      </c:lineChart>
      <c:dateAx>
        <c:axId val="191011848"/>
        <c:scaling>
          <c:orientation val="minMax"/>
        </c:scaling>
        <c:delete val="1"/>
        <c:axPos val="b"/>
        <c:numFmt formatCode="ge" sourceLinked="1"/>
        <c:majorTickMark val="none"/>
        <c:minorTickMark val="none"/>
        <c:tickLblPos val="none"/>
        <c:crossAx val="191166104"/>
        <c:crosses val="autoZero"/>
        <c:auto val="1"/>
        <c:lblOffset val="100"/>
        <c:baseTimeUnit val="years"/>
      </c:dateAx>
      <c:valAx>
        <c:axId val="19116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011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66.599999999999994</c:v>
                </c:pt>
                <c:pt idx="1">
                  <c:v>63.3</c:v>
                </c:pt>
                <c:pt idx="2">
                  <c:v>67.099999999999994</c:v>
                </c:pt>
                <c:pt idx="3">
                  <c:v>67.400000000000006</c:v>
                </c:pt>
                <c:pt idx="4">
                  <c:v>72</c:v>
                </c:pt>
              </c:numCache>
            </c:numRef>
          </c:val>
          <c:extLst>
            <c:ext xmlns:c16="http://schemas.microsoft.com/office/drawing/2014/chart" uri="{C3380CC4-5D6E-409C-BE32-E72D297353CC}">
              <c16:uniqueId val="{00000000-D653-459B-990E-C3FB6406CCA7}"/>
            </c:ext>
          </c:extLst>
        </c:ser>
        <c:dLbls>
          <c:showLegendKey val="0"/>
          <c:showVal val="0"/>
          <c:showCatName val="0"/>
          <c:showSerName val="0"/>
          <c:showPercent val="0"/>
          <c:showBubbleSize val="0"/>
        </c:dLbls>
        <c:gapWidth val="150"/>
        <c:axId val="117307384"/>
        <c:axId val="11730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D653-459B-990E-C3FB6406CCA7}"/>
            </c:ext>
          </c:extLst>
        </c:ser>
        <c:dLbls>
          <c:showLegendKey val="0"/>
          <c:showVal val="0"/>
          <c:showCatName val="0"/>
          <c:showSerName val="0"/>
          <c:showPercent val="0"/>
          <c:showBubbleSize val="0"/>
        </c:dLbls>
        <c:marker val="1"/>
        <c:smooth val="0"/>
        <c:axId val="117307384"/>
        <c:axId val="117306992"/>
      </c:lineChart>
      <c:dateAx>
        <c:axId val="117307384"/>
        <c:scaling>
          <c:orientation val="minMax"/>
        </c:scaling>
        <c:delete val="1"/>
        <c:axPos val="b"/>
        <c:numFmt formatCode="ge" sourceLinked="1"/>
        <c:majorTickMark val="none"/>
        <c:minorTickMark val="none"/>
        <c:tickLblPos val="none"/>
        <c:crossAx val="117306992"/>
        <c:crosses val="autoZero"/>
        <c:auto val="1"/>
        <c:lblOffset val="100"/>
        <c:baseTimeUnit val="years"/>
      </c:dateAx>
      <c:valAx>
        <c:axId val="11730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30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長野県佐久穂町　佐久穂町立千曲病院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45</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11164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8183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45</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2">
      <c r="A33" s="2"/>
      <c r="B33" s="25"/>
      <c r="D33" s="5"/>
      <c r="E33" s="5"/>
      <c r="F33" s="5"/>
      <c r="G33" s="130" t="s">
        <v>56</v>
      </c>
      <c r="H33" s="130"/>
      <c r="I33" s="130"/>
      <c r="J33" s="130"/>
      <c r="K33" s="130"/>
      <c r="L33" s="130"/>
      <c r="M33" s="130"/>
      <c r="N33" s="130"/>
      <c r="O33" s="130"/>
      <c r="P33" s="131">
        <f>データ!AH7</f>
        <v>89.4</v>
      </c>
      <c r="Q33" s="132"/>
      <c r="R33" s="132"/>
      <c r="S33" s="132"/>
      <c r="T33" s="132"/>
      <c r="U33" s="132"/>
      <c r="V33" s="132"/>
      <c r="W33" s="132"/>
      <c r="X33" s="132"/>
      <c r="Y33" s="132"/>
      <c r="Z33" s="132"/>
      <c r="AA33" s="132"/>
      <c r="AB33" s="132"/>
      <c r="AC33" s="132"/>
      <c r="AD33" s="133"/>
      <c r="AE33" s="131">
        <f>データ!AI7</f>
        <v>96.2</v>
      </c>
      <c r="AF33" s="132"/>
      <c r="AG33" s="132"/>
      <c r="AH33" s="132"/>
      <c r="AI33" s="132"/>
      <c r="AJ33" s="132"/>
      <c r="AK33" s="132"/>
      <c r="AL33" s="132"/>
      <c r="AM33" s="132"/>
      <c r="AN33" s="132"/>
      <c r="AO33" s="132"/>
      <c r="AP33" s="132"/>
      <c r="AQ33" s="132"/>
      <c r="AR33" s="132"/>
      <c r="AS33" s="133"/>
      <c r="AT33" s="131">
        <f>データ!AJ7</f>
        <v>94.4</v>
      </c>
      <c r="AU33" s="132"/>
      <c r="AV33" s="132"/>
      <c r="AW33" s="132"/>
      <c r="AX33" s="132"/>
      <c r="AY33" s="132"/>
      <c r="AZ33" s="132"/>
      <c r="BA33" s="132"/>
      <c r="BB33" s="132"/>
      <c r="BC33" s="132"/>
      <c r="BD33" s="132"/>
      <c r="BE33" s="132"/>
      <c r="BF33" s="132"/>
      <c r="BG33" s="132"/>
      <c r="BH33" s="133"/>
      <c r="BI33" s="131">
        <f>データ!AK7</f>
        <v>96</v>
      </c>
      <c r="BJ33" s="132"/>
      <c r="BK33" s="132"/>
      <c r="BL33" s="132"/>
      <c r="BM33" s="132"/>
      <c r="BN33" s="132"/>
      <c r="BO33" s="132"/>
      <c r="BP33" s="132"/>
      <c r="BQ33" s="132"/>
      <c r="BR33" s="132"/>
      <c r="BS33" s="132"/>
      <c r="BT33" s="132"/>
      <c r="BU33" s="132"/>
      <c r="BV33" s="132"/>
      <c r="BW33" s="133"/>
      <c r="BX33" s="131">
        <f>データ!AL7</f>
        <v>96.3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84.5</v>
      </c>
      <c r="DE33" s="132"/>
      <c r="DF33" s="132"/>
      <c r="DG33" s="132"/>
      <c r="DH33" s="132"/>
      <c r="DI33" s="132"/>
      <c r="DJ33" s="132"/>
      <c r="DK33" s="132"/>
      <c r="DL33" s="132"/>
      <c r="DM33" s="132"/>
      <c r="DN33" s="132"/>
      <c r="DO33" s="132"/>
      <c r="DP33" s="132"/>
      <c r="DQ33" s="132"/>
      <c r="DR33" s="133"/>
      <c r="DS33" s="131">
        <f>データ!AT7</f>
        <v>87.7</v>
      </c>
      <c r="DT33" s="132"/>
      <c r="DU33" s="132"/>
      <c r="DV33" s="132"/>
      <c r="DW33" s="132"/>
      <c r="DX33" s="132"/>
      <c r="DY33" s="132"/>
      <c r="DZ33" s="132"/>
      <c r="EA33" s="132"/>
      <c r="EB33" s="132"/>
      <c r="EC33" s="132"/>
      <c r="ED33" s="132"/>
      <c r="EE33" s="132"/>
      <c r="EF33" s="132"/>
      <c r="EG33" s="133"/>
      <c r="EH33" s="131">
        <f>データ!AU7</f>
        <v>84.5</v>
      </c>
      <c r="EI33" s="132"/>
      <c r="EJ33" s="132"/>
      <c r="EK33" s="132"/>
      <c r="EL33" s="132"/>
      <c r="EM33" s="132"/>
      <c r="EN33" s="132"/>
      <c r="EO33" s="132"/>
      <c r="EP33" s="132"/>
      <c r="EQ33" s="132"/>
      <c r="ER33" s="132"/>
      <c r="ES33" s="132"/>
      <c r="ET33" s="132"/>
      <c r="EU33" s="132"/>
      <c r="EV33" s="133"/>
      <c r="EW33" s="131">
        <f>データ!AV7</f>
        <v>84.6</v>
      </c>
      <c r="EX33" s="132"/>
      <c r="EY33" s="132"/>
      <c r="EZ33" s="132"/>
      <c r="FA33" s="132"/>
      <c r="FB33" s="132"/>
      <c r="FC33" s="132"/>
      <c r="FD33" s="132"/>
      <c r="FE33" s="132"/>
      <c r="FF33" s="132"/>
      <c r="FG33" s="132"/>
      <c r="FH33" s="132"/>
      <c r="FI33" s="132"/>
      <c r="FJ33" s="132"/>
      <c r="FK33" s="133"/>
      <c r="FL33" s="131">
        <f>データ!AW7</f>
        <v>85.2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78.900000000000006</v>
      </c>
      <c r="GS33" s="132"/>
      <c r="GT33" s="132"/>
      <c r="GU33" s="132"/>
      <c r="GV33" s="132"/>
      <c r="GW33" s="132"/>
      <c r="GX33" s="132"/>
      <c r="GY33" s="132"/>
      <c r="GZ33" s="132"/>
      <c r="HA33" s="132"/>
      <c r="HB33" s="132"/>
      <c r="HC33" s="132"/>
      <c r="HD33" s="132"/>
      <c r="HE33" s="132"/>
      <c r="HF33" s="133"/>
      <c r="HG33" s="131">
        <f>データ!BE7</f>
        <v>4.4000000000000004</v>
      </c>
      <c r="HH33" s="132"/>
      <c r="HI33" s="132"/>
      <c r="HJ33" s="132"/>
      <c r="HK33" s="132"/>
      <c r="HL33" s="132"/>
      <c r="HM33" s="132"/>
      <c r="HN33" s="132"/>
      <c r="HO33" s="132"/>
      <c r="HP33" s="132"/>
      <c r="HQ33" s="132"/>
      <c r="HR33" s="132"/>
      <c r="HS33" s="132"/>
      <c r="HT33" s="132"/>
      <c r="HU33" s="133"/>
      <c r="HV33" s="131">
        <f>データ!BF7</f>
        <v>13</v>
      </c>
      <c r="HW33" s="132"/>
      <c r="HX33" s="132"/>
      <c r="HY33" s="132"/>
      <c r="HZ33" s="132"/>
      <c r="IA33" s="132"/>
      <c r="IB33" s="132"/>
      <c r="IC33" s="132"/>
      <c r="ID33" s="132"/>
      <c r="IE33" s="132"/>
      <c r="IF33" s="132"/>
      <c r="IG33" s="132"/>
      <c r="IH33" s="132"/>
      <c r="II33" s="132"/>
      <c r="IJ33" s="133"/>
      <c r="IK33" s="131">
        <f>データ!BG7</f>
        <v>17.899999999999999</v>
      </c>
      <c r="IL33" s="132"/>
      <c r="IM33" s="132"/>
      <c r="IN33" s="132"/>
      <c r="IO33" s="132"/>
      <c r="IP33" s="132"/>
      <c r="IQ33" s="132"/>
      <c r="IR33" s="132"/>
      <c r="IS33" s="132"/>
      <c r="IT33" s="132"/>
      <c r="IU33" s="132"/>
      <c r="IV33" s="132"/>
      <c r="IW33" s="132"/>
      <c r="IX33" s="132"/>
      <c r="IY33" s="133"/>
      <c r="IZ33" s="131">
        <f>データ!BH7</f>
        <v>22.5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84.2</v>
      </c>
      <c r="KG33" s="132"/>
      <c r="KH33" s="132"/>
      <c r="KI33" s="132"/>
      <c r="KJ33" s="132"/>
      <c r="KK33" s="132"/>
      <c r="KL33" s="132"/>
      <c r="KM33" s="132"/>
      <c r="KN33" s="132"/>
      <c r="KO33" s="132"/>
      <c r="KP33" s="132"/>
      <c r="KQ33" s="132"/>
      <c r="KR33" s="132"/>
      <c r="KS33" s="132"/>
      <c r="KT33" s="133"/>
      <c r="KU33" s="131">
        <f>データ!BP7</f>
        <v>84.4</v>
      </c>
      <c r="KV33" s="132"/>
      <c r="KW33" s="132"/>
      <c r="KX33" s="132"/>
      <c r="KY33" s="132"/>
      <c r="KZ33" s="132"/>
      <c r="LA33" s="132"/>
      <c r="LB33" s="132"/>
      <c r="LC33" s="132"/>
      <c r="LD33" s="132"/>
      <c r="LE33" s="132"/>
      <c r="LF33" s="132"/>
      <c r="LG33" s="132"/>
      <c r="LH33" s="132"/>
      <c r="LI33" s="133"/>
      <c r="LJ33" s="131">
        <f>データ!BQ7</f>
        <v>88</v>
      </c>
      <c r="LK33" s="132"/>
      <c r="LL33" s="132"/>
      <c r="LM33" s="132"/>
      <c r="LN33" s="132"/>
      <c r="LO33" s="132"/>
      <c r="LP33" s="132"/>
      <c r="LQ33" s="132"/>
      <c r="LR33" s="132"/>
      <c r="LS33" s="132"/>
      <c r="LT33" s="132"/>
      <c r="LU33" s="132"/>
      <c r="LV33" s="132"/>
      <c r="LW33" s="132"/>
      <c r="LX33" s="133"/>
      <c r="LY33" s="131">
        <f>データ!BR7</f>
        <v>86.5</v>
      </c>
      <c r="LZ33" s="132"/>
      <c r="MA33" s="132"/>
      <c r="MB33" s="132"/>
      <c r="MC33" s="132"/>
      <c r="MD33" s="132"/>
      <c r="ME33" s="132"/>
      <c r="MF33" s="132"/>
      <c r="MG33" s="132"/>
      <c r="MH33" s="132"/>
      <c r="MI33" s="132"/>
      <c r="MJ33" s="132"/>
      <c r="MK33" s="132"/>
      <c r="ML33" s="132"/>
      <c r="MM33" s="133"/>
      <c r="MN33" s="131">
        <f>データ!BS7</f>
        <v>85.1</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2">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9" t="s">
        <v>184</v>
      </c>
      <c r="NK39" s="170"/>
      <c r="NL39" s="170"/>
      <c r="NM39" s="170"/>
      <c r="NN39" s="170"/>
      <c r="NO39" s="170"/>
      <c r="NP39" s="170"/>
      <c r="NQ39" s="170"/>
      <c r="NR39" s="170"/>
      <c r="NS39" s="170"/>
      <c r="NT39" s="170"/>
      <c r="NU39" s="170"/>
      <c r="NV39" s="170"/>
      <c r="NW39" s="170"/>
      <c r="NX39" s="171"/>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9"/>
      <c r="NK40" s="170"/>
      <c r="NL40" s="170"/>
      <c r="NM40" s="170"/>
      <c r="NN40" s="170"/>
      <c r="NO40" s="170"/>
      <c r="NP40" s="170"/>
      <c r="NQ40" s="170"/>
      <c r="NR40" s="170"/>
      <c r="NS40" s="170"/>
      <c r="NT40" s="170"/>
      <c r="NU40" s="170"/>
      <c r="NV40" s="170"/>
      <c r="NW40" s="170"/>
      <c r="NX40" s="171"/>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9"/>
      <c r="NK41" s="170"/>
      <c r="NL41" s="170"/>
      <c r="NM41" s="170"/>
      <c r="NN41" s="170"/>
      <c r="NO41" s="170"/>
      <c r="NP41" s="170"/>
      <c r="NQ41" s="170"/>
      <c r="NR41" s="170"/>
      <c r="NS41" s="170"/>
      <c r="NT41" s="170"/>
      <c r="NU41" s="170"/>
      <c r="NV41" s="170"/>
      <c r="NW41" s="170"/>
      <c r="NX41" s="171"/>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9"/>
      <c r="NK42" s="170"/>
      <c r="NL42" s="170"/>
      <c r="NM42" s="170"/>
      <c r="NN42" s="170"/>
      <c r="NO42" s="170"/>
      <c r="NP42" s="170"/>
      <c r="NQ42" s="170"/>
      <c r="NR42" s="170"/>
      <c r="NS42" s="170"/>
      <c r="NT42" s="170"/>
      <c r="NU42" s="170"/>
      <c r="NV42" s="170"/>
      <c r="NW42" s="170"/>
      <c r="NX42" s="171"/>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9"/>
      <c r="NK43" s="170"/>
      <c r="NL43" s="170"/>
      <c r="NM43" s="170"/>
      <c r="NN43" s="170"/>
      <c r="NO43" s="170"/>
      <c r="NP43" s="170"/>
      <c r="NQ43" s="170"/>
      <c r="NR43" s="170"/>
      <c r="NS43" s="170"/>
      <c r="NT43" s="170"/>
      <c r="NU43" s="170"/>
      <c r="NV43" s="170"/>
      <c r="NW43" s="170"/>
      <c r="NX43" s="171"/>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9"/>
      <c r="NK44" s="170"/>
      <c r="NL44" s="170"/>
      <c r="NM44" s="170"/>
      <c r="NN44" s="170"/>
      <c r="NO44" s="170"/>
      <c r="NP44" s="170"/>
      <c r="NQ44" s="170"/>
      <c r="NR44" s="170"/>
      <c r="NS44" s="170"/>
      <c r="NT44" s="170"/>
      <c r="NU44" s="170"/>
      <c r="NV44" s="170"/>
      <c r="NW44" s="170"/>
      <c r="NX44" s="171"/>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9"/>
      <c r="NK45" s="170"/>
      <c r="NL45" s="170"/>
      <c r="NM45" s="170"/>
      <c r="NN45" s="170"/>
      <c r="NO45" s="170"/>
      <c r="NP45" s="170"/>
      <c r="NQ45" s="170"/>
      <c r="NR45" s="170"/>
      <c r="NS45" s="170"/>
      <c r="NT45" s="170"/>
      <c r="NU45" s="170"/>
      <c r="NV45" s="170"/>
      <c r="NW45" s="170"/>
      <c r="NX45" s="171"/>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9"/>
      <c r="NK46" s="170"/>
      <c r="NL46" s="170"/>
      <c r="NM46" s="170"/>
      <c r="NN46" s="170"/>
      <c r="NO46" s="170"/>
      <c r="NP46" s="170"/>
      <c r="NQ46" s="170"/>
      <c r="NR46" s="170"/>
      <c r="NS46" s="170"/>
      <c r="NT46" s="170"/>
      <c r="NU46" s="170"/>
      <c r="NV46" s="170"/>
      <c r="NW46" s="170"/>
      <c r="NX46" s="171"/>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9"/>
      <c r="NK47" s="170"/>
      <c r="NL47" s="170"/>
      <c r="NM47" s="170"/>
      <c r="NN47" s="170"/>
      <c r="NO47" s="170"/>
      <c r="NP47" s="170"/>
      <c r="NQ47" s="170"/>
      <c r="NR47" s="170"/>
      <c r="NS47" s="170"/>
      <c r="NT47" s="170"/>
      <c r="NU47" s="170"/>
      <c r="NV47" s="170"/>
      <c r="NW47" s="170"/>
      <c r="NX47" s="171"/>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9"/>
      <c r="NK48" s="170"/>
      <c r="NL48" s="170"/>
      <c r="NM48" s="170"/>
      <c r="NN48" s="170"/>
      <c r="NO48" s="170"/>
      <c r="NP48" s="170"/>
      <c r="NQ48" s="170"/>
      <c r="NR48" s="170"/>
      <c r="NS48" s="170"/>
      <c r="NT48" s="170"/>
      <c r="NU48" s="170"/>
      <c r="NV48" s="170"/>
      <c r="NW48" s="170"/>
      <c r="NX48" s="171"/>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9"/>
      <c r="NK49" s="170"/>
      <c r="NL49" s="170"/>
      <c r="NM49" s="170"/>
      <c r="NN49" s="170"/>
      <c r="NO49" s="170"/>
      <c r="NP49" s="170"/>
      <c r="NQ49" s="170"/>
      <c r="NR49" s="170"/>
      <c r="NS49" s="170"/>
      <c r="NT49" s="170"/>
      <c r="NU49" s="170"/>
      <c r="NV49" s="170"/>
      <c r="NW49" s="170"/>
      <c r="NX49" s="171"/>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9"/>
      <c r="NK50" s="170"/>
      <c r="NL50" s="170"/>
      <c r="NM50" s="170"/>
      <c r="NN50" s="170"/>
      <c r="NO50" s="170"/>
      <c r="NP50" s="170"/>
      <c r="NQ50" s="170"/>
      <c r="NR50" s="170"/>
      <c r="NS50" s="170"/>
      <c r="NT50" s="170"/>
      <c r="NU50" s="170"/>
      <c r="NV50" s="170"/>
      <c r="NW50" s="170"/>
      <c r="NX50" s="171"/>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2"/>
      <c r="NK51" s="173"/>
      <c r="NL51" s="173"/>
      <c r="NM51" s="173"/>
      <c r="NN51" s="173"/>
      <c r="NO51" s="173"/>
      <c r="NP51" s="173"/>
      <c r="NQ51" s="173"/>
      <c r="NR51" s="173"/>
      <c r="NS51" s="173"/>
      <c r="NT51" s="173"/>
      <c r="NU51" s="173"/>
      <c r="NV51" s="173"/>
      <c r="NW51" s="173"/>
      <c r="NX51" s="174"/>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181</v>
      </c>
      <c r="NK54" s="141"/>
      <c r="NL54" s="141"/>
      <c r="NM54" s="141"/>
      <c r="NN54" s="141"/>
      <c r="NO54" s="141"/>
      <c r="NP54" s="141"/>
      <c r="NQ54" s="141"/>
      <c r="NR54" s="141"/>
      <c r="NS54" s="141"/>
      <c r="NT54" s="141"/>
      <c r="NU54" s="141"/>
      <c r="NV54" s="141"/>
      <c r="NW54" s="141"/>
      <c r="NX54" s="142"/>
    </row>
    <row r="55" spans="1:395" ht="13.5" customHeight="1" x14ac:dyDescent="0.2">
      <c r="A55" s="2"/>
      <c r="B55" s="25"/>
      <c r="C55" s="5"/>
      <c r="D55" s="5"/>
      <c r="E55" s="5"/>
      <c r="F55" s="5"/>
      <c r="G55" s="130" t="s">
        <v>56</v>
      </c>
      <c r="H55" s="130"/>
      <c r="I55" s="130"/>
      <c r="J55" s="130"/>
      <c r="K55" s="130"/>
      <c r="L55" s="130"/>
      <c r="M55" s="130"/>
      <c r="N55" s="130"/>
      <c r="O55" s="130"/>
      <c r="P55" s="146">
        <f>データ!BZ7</f>
        <v>22367</v>
      </c>
      <c r="Q55" s="147"/>
      <c r="R55" s="147"/>
      <c r="S55" s="147"/>
      <c r="T55" s="147"/>
      <c r="U55" s="147"/>
      <c r="V55" s="147"/>
      <c r="W55" s="147"/>
      <c r="X55" s="147"/>
      <c r="Y55" s="147"/>
      <c r="Z55" s="147"/>
      <c r="AA55" s="147"/>
      <c r="AB55" s="147"/>
      <c r="AC55" s="147"/>
      <c r="AD55" s="148"/>
      <c r="AE55" s="146">
        <f>データ!CA7</f>
        <v>24147</v>
      </c>
      <c r="AF55" s="147"/>
      <c r="AG55" s="147"/>
      <c r="AH55" s="147"/>
      <c r="AI55" s="147"/>
      <c r="AJ55" s="147"/>
      <c r="AK55" s="147"/>
      <c r="AL55" s="147"/>
      <c r="AM55" s="147"/>
      <c r="AN55" s="147"/>
      <c r="AO55" s="147"/>
      <c r="AP55" s="147"/>
      <c r="AQ55" s="147"/>
      <c r="AR55" s="147"/>
      <c r="AS55" s="148"/>
      <c r="AT55" s="146">
        <f>データ!CB7</f>
        <v>24346</v>
      </c>
      <c r="AU55" s="147"/>
      <c r="AV55" s="147"/>
      <c r="AW55" s="147"/>
      <c r="AX55" s="147"/>
      <c r="AY55" s="147"/>
      <c r="AZ55" s="147"/>
      <c r="BA55" s="147"/>
      <c r="BB55" s="147"/>
      <c r="BC55" s="147"/>
      <c r="BD55" s="147"/>
      <c r="BE55" s="147"/>
      <c r="BF55" s="147"/>
      <c r="BG55" s="147"/>
      <c r="BH55" s="148"/>
      <c r="BI55" s="146">
        <f>データ!CC7</f>
        <v>24476</v>
      </c>
      <c r="BJ55" s="147"/>
      <c r="BK55" s="147"/>
      <c r="BL55" s="147"/>
      <c r="BM55" s="147"/>
      <c r="BN55" s="147"/>
      <c r="BO55" s="147"/>
      <c r="BP55" s="147"/>
      <c r="BQ55" s="147"/>
      <c r="BR55" s="147"/>
      <c r="BS55" s="147"/>
      <c r="BT55" s="147"/>
      <c r="BU55" s="147"/>
      <c r="BV55" s="147"/>
      <c r="BW55" s="148"/>
      <c r="BX55" s="146">
        <f>データ!CD7</f>
        <v>25789</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10041</v>
      </c>
      <c r="DE55" s="147"/>
      <c r="DF55" s="147"/>
      <c r="DG55" s="147"/>
      <c r="DH55" s="147"/>
      <c r="DI55" s="147"/>
      <c r="DJ55" s="147"/>
      <c r="DK55" s="147"/>
      <c r="DL55" s="147"/>
      <c r="DM55" s="147"/>
      <c r="DN55" s="147"/>
      <c r="DO55" s="147"/>
      <c r="DP55" s="147"/>
      <c r="DQ55" s="147"/>
      <c r="DR55" s="148"/>
      <c r="DS55" s="146">
        <f>データ!CL7</f>
        <v>9650</v>
      </c>
      <c r="DT55" s="147"/>
      <c r="DU55" s="147"/>
      <c r="DV55" s="147"/>
      <c r="DW55" s="147"/>
      <c r="DX55" s="147"/>
      <c r="DY55" s="147"/>
      <c r="DZ55" s="147"/>
      <c r="EA55" s="147"/>
      <c r="EB55" s="147"/>
      <c r="EC55" s="147"/>
      <c r="ED55" s="147"/>
      <c r="EE55" s="147"/>
      <c r="EF55" s="147"/>
      <c r="EG55" s="148"/>
      <c r="EH55" s="146">
        <f>データ!CM7</f>
        <v>9063</v>
      </c>
      <c r="EI55" s="147"/>
      <c r="EJ55" s="147"/>
      <c r="EK55" s="147"/>
      <c r="EL55" s="147"/>
      <c r="EM55" s="147"/>
      <c r="EN55" s="147"/>
      <c r="EO55" s="147"/>
      <c r="EP55" s="147"/>
      <c r="EQ55" s="147"/>
      <c r="ER55" s="147"/>
      <c r="ES55" s="147"/>
      <c r="ET55" s="147"/>
      <c r="EU55" s="147"/>
      <c r="EV55" s="148"/>
      <c r="EW55" s="146">
        <f>データ!CN7</f>
        <v>7699</v>
      </c>
      <c r="EX55" s="147"/>
      <c r="EY55" s="147"/>
      <c r="EZ55" s="147"/>
      <c r="FA55" s="147"/>
      <c r="FB55" s="147"/>
      <c r="FC55" s="147"/>
      <c r="FD55" s="147"/>
      <c r="FE55" s="147"/>
      <c r="FF55" s="147"/>
      <c r="FG55" s="147"/>
      <c r="FH55" s="147"/>
      <c r="FI55" s="147"/>
      <c r="FJ55" s="147"/>
      <c r="FK55" s="148"/>
      <c r="FL55" s="146">
        <f>データ!CO7</f>
        <v>7702</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66.599999999999994</v>
      </c>
      <c r="GS55" s="132"/>
      <c r="GT55" s="132"/>
      <c r="GU55" s="132"/>
      <c r="GV55" s="132"/>
      <c r="GW55" s="132"/>
      <c r="GX55" s="132"/>
      <c r="GY55" s="132"/>
      <c r="GZ55" s="132"/>
      <c r="HA55" s="132"/>
      <c r="HB55" s="132"/>
      <c r="HC55" s="132"/>
      <c r="HD55" s="132"/>
      <c r="HE55" s="132"/>
      <c r="HF55" s="133"/>
      <c r="HG55" s="131">
        <f>データ!CW7</f>
        <v>63.3</v>
      </c>
      <c r="HH55" s="132"/>
      <c r="HI55" s="132"/>
      <c r="HJ55" s="132"/>
      <c r="HK55" s="132"/>
      <c r="HL55" s="132"/>
      <c r="HM55" s="132"/>
      <c r="HN55" s="132"/>
      <c r="HO55" s="132"/>
      <c r="HP55" s="132"/>
      <c r="HQ55" s="132"/>
      <c r="HR55" s="132"/>
      <c r="HS55" s="132"/>
      <c r="HT55" s="132"/>
      <c r="HU55" s="133"/>
      <c r="HV55" s="131">
        <f>データ!CX7</f>
        <v>67.099999999999994</v>
      </c>
      <c r="HW55" s="132"/>
      <c r="HX55" s="132"/>
      <c r="HY55" s="132"/>
      <c r="HZ55" s="132"/>
      <c r="IA55" s="132"/>
      <c r="IB55" s="132"/>
      <c r="IC55" s="132"/>
      <c r="ID55" s="132"/>
      <c r="IE55" s="132"/>
      <c r="IF55" s="132"/>
      <c r="IG55" s="132"/>
      <c r="IH55" s="132"/>
      <c r="II55" s="132"/>
      <c r="IJ55" s="133"/>
      <c r="IK55" s="131">
        <f>データ!CY7</f>
        <v>67.400000000000006</v>
      </c>
      <c r="IL55" s="132"/>
      <c r="IM55" s="132"/>
      <c r="IN55" s="132"/>
      <c r="IO55" s="132"/>
      <c r="IP55" s="132"/>
      <c r="IQ55" s="132"/>
      <c r="IR55" s="132"/>
      <c r="IS55" s="132"/>
      <c r="IT55" s="132"/>
      <c r="IU55" s="132"/>
      <c r="IV55" s="132"/>
      <c r="IW55" s="132"/>
      <c r="IX55" s="132"/>
      <c r="IY55" s="133"/>
      <c r="IZ55" s="131">
        <f>データ!CZ7</f>
        <v>72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21.9</v>
      </c>
      <c r="KG55" s="132"/>
      <c r="KH55" s="132"/>
      <c r="KI55" s="132"/>
      <c r="KJ55" s="132"/>
      <c r="KK55" s="132"/>
      <c r="KL55" s="132"/>
      <c r="KM55" s="132"/>
      <c r="KN55" s="132"/>
      <c r="KO55" s="132"/>
      <c r="KP55" s="132"/>
      <c r="KQ55" s="132"/>
      <c r="KR55" s="132"/>
      <c r="KS55" s="132"/>
      <c r="KT55" s="133"/>
      <c r="KU55" s="131">
        <f>データ!DH7</f>
        <v>20.7</v>
      </c>
      <c r="KV55" s="132"/>
      <c r="KW55" s="132"/>
      <c r="KX55" s="132"/>
      <c r="KY55" s="132"/>
      <c r="KZ55" s="132"/>
      <c r="LA55" s="132"/>
      <c r="LB55" s="132"/>
      <c r="LC55" s="132"/>
      <c r="LD55" s="132"/>
      <c r="LE55" s="132"/>
      <c r="LF55" s="132"/>
      <c r="LG55" s="132"/>
      <c r="LH55" s="132"/>
      <c r="LI55" s="133"/>
      <c r="LJ55" s="131">
        <f>データ!DI7</f>
        <v>18.7</v>
      </c>
      <c r="LK55" s="132"/>
      <c r="LL55" s="132"/>
      <c r="LM55" s="132"/>
      <c r="LN55" s="132"/>
      <c r="LO55" s="132"/>
      <c r="LP55" s="132"/>
      <c r="LQ55" s="132"/>
      <c r="LR55" s="132"/>
      <c r="LS55" s="132"/>
      <c r="LT55" s="132"/>
      <c r="LU55" s="132"/>
      <c r="LV55" s="132"/>
      <c r="LW55" s="132"/>
      <c r="LX55" s="133"/>
      <c r="LY55" s="131">
        <f>データ!DJ7</f>
        <v>17.899999999999999</v>
      </c>
      <c r="LZ55" s="132"/>
      <c r="MA55" s="132"/>
      <c r="MB55" s="132"/>
      <c r="MC55" s="132"/>
      <c r="MD55" s="132"/>
      <c r="ME55" s="132"/>
      <c r="MF55" s="132"/>
      <c r="MG55" s="132"/>
      <c r="MH55" s="132"/>
      <c r="MI55" s="132"/>
      <c r="MJ55" s="132"/>
      <c r="MK55" s="132"/>
      <c r="ML55" s="132"/>
      <c r="MM55" s="133"/>
      <c r="MN55" s="131">
        <f>データ!DK7</f>
        <v>16.7</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x14ac:dyDescent="0.2">
      <c r="A56" s="2"/>
      <c r="B56" s="25"/>
      <c r="C56" s="5"/>
      <c r="D56" s="5"/>
      <c r="E56" s="5"/>
      <c r="F56" s="5"/>
      <c r="G56" s="130" t="s">
        <v>58</v>
      </c>
      <c r="H56" s="130"/>
      <c r="I56" s="130"/>
      <c r="J56" s="130"/>
      <c r="K56" s="130"/>
      <c r="L56" s="130"/>
      <c r="M56" s="130"/>
      <c r="N56" s="130"/>
      <c r="O56" s="130"/>
      <c r="P56" s="146">
        <f>データ!CE7</f>
        <v>23857</v>
      </c>
      <c r="Q56" s="147"/>
      <c r="R56" s="147"/>
      <c r="S56" s="147"/>
      <c r="T56" s="147"/>
      <c r="U56" s="147"/>
      <c r="V56" s="147"/>
      <c r="W56" s="147"/>
      <c r="X56" s="147"/>
      <c r="Y56" s="147"/>
      <c r="Z56" s="147"/>
      <c r="AA56" s="147"/>
      <c r="AB56" s="147"/>
      <c r="AC56" s="147"/>
      <c r="AD56" s="148"/>
      <c r="AE56" s="146">
        <f>データ!CF7</f>
        <v>24371</v>
      </c>
      <c r="AF56" s="147"/>
      <c r="AG56" s="147"/>
      <c r="AH56" s="147"/>
      <c r="AI56" s="147"/>
      <c r="AJ56" s="147"/>
      <c r="AK56" s="147"/>
      <c r="AL56" s="147"/>
      <c r="AM56" s="147"/>
      <c r="AN56" s="147"/>
      <c r="AO56" s="147"/>
      <c r="AP56" s="147"/>
      <c r="AQ56" s="147"/>
      <c r="AR56" s="147"/>
      <c r="AS56" s="148"/>
      <c r="AT56" s="146">
        <f>データ!CG7</f>
        <v>24882</v>
      </c>
      <c r="AU56" s="147"/>
      <c r="AV56" s="147"/>
      <c r="AW56" s="147"/>
      <c r="AX56" s="147"/>
      <c r="AY56" s="147"/>
      <c r="AZ56" s="147"/>
      <c r="BA56" s="147"/>
      <c r="BB56" s="147"/>
      <c r="BC56" s="147"/>
      <c r="BD56" s="147"/>
      <c r="BE56" s="147"/>
      <c r="BF56" s="147"/>
      <c r="BG56" s="147"/>
      <c r="BH56" s="148"/>
      <c r="BI56" s="146">
        <f>データ!CH7</f>
        <v>25249</v>
      </c>
      <c r="BJ56" s="147"/>
      <c r="BK56" s="147"/>
      <c r="BL56" s="147"/>
      <c r="BM56" s="147"/>
      <c r="BN56" s="147"/>
      <c r="BO56" s="147"/>
      <c r="BP56" s="147"/>
      <c r="BQ56" s="147"/>
      <c r="BR56" s="147"/>
      <c r="BS56" s="147"/>
      <c r="BT56" s="147"/>
      <c r="BU56" s="147"/>
      <c r="BV56" s="147"/>
      <c r="BW56" s="148"/>
      <c r="BX56" s="146">
        <f>データ!CI7</f>
        <v>25711</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8471</v>
      </c>
      <c r="DE56" s="147"/>
      <c r="DF56" s="147"/>
      <c r="DG56" s="147"/>
      <c r="DH56" s="147"/>
      <c r="DI56" s="147"/>
      <c r="DJ56" s="147"/>
      <c r="DK56" s="147"/>
      <c r="DL56" s="147"/>
      <c r="DM56" s="147"/>
      <c r="DN56" s="147"/>
      <c r="DO56" s="147"/>
      <c r="DP56" s="147"/>
      <c r="DQ56" s="147"/>
      <c r="DR56" s="148"/>
      <c r="DS56" s="146">
        <f>データ!CQ7</f>
        <v>8736</v>
      </c>
      <c r="DT56" s="147"/>
      <c r="DU56" s="147"/>
      <c r="DV56" s="147"/>
      <c r="DW56" s="147"/>
      <c r="DX56" s="147"/>
      <c r="DY56" s="147"/>
      <c r="DZ56" s="147"/>
      <c r="EA56" s="147"/>
      <c r="EB56" s="147"/>
      <c r="EC56" s="147"/>
      <c r="ED56" s="147"/>
      <c r="EE56" s="147"/>
      <c r="EF56" s="147"/>
      <c r="EG56" s="148"/>
      <c r="EH56" s="146">
        <f>データ!CR7</f>
        <v>8797</v>
      </c>
      <c r="EI56" s="147"/>
      <c r="EJ56" s="147"/>
      <c r="EK56" s="147"/>
      <c r="EL56" s="147"/>
      <c r="EM56" s="147"/>
      <c r="EN56" s="147"/>
      <c r="EO56" s="147"/>
      <c r="EP56" s="147"/>
      <c r="EQ56" s="147"/>
      <c r="ER56" s="147"/>
      <c r="ES56" s="147"/>
      <c r="ET56" s="147"/>
      <c r="EU56" s="147"/>
      <c r="EV56" s="148"/>
      <c r="EW56" s="146">
        <f>データ!CS7</f>
        <v>8852</v>
      </c>
      <c r="EX56" s="147"/>
      <c r="EY56" s="147"/>
      <c r="EZ56" s="147"/>
      <c r="FA56" s="147"/>
      <c r="FB56" s="147"/>
      <c r="FC56" s="147"/>
      <c r="FD56" s="147"/>
      <c r="FE56" s="147"/>
      <c r="FF56" s="147"/>
      <c r="FG56" s="147"/>
      <c r="FH56" s="147"/>
      <c r="FI56" s="147"/>
      <c r="FJ56" s="147"/>
      <c r="FK56" s="148"/>
      <c r="FL56" s="146">
        <f>データ!CT7</f>
        <v>9060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x14ac:dyDescent="0.2">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182</v>
      </c>
      <c r="NK70" s="150"/>
      <c r="NL70" s="150"/>
      <c r="NM70" s="150"/>
      <c r="NN70" s="150"/>
      <c r="NO70" s="150"/>
      <c r="NP70" s="150"/>
      <c r="NQ70" s="150"/>
      <c r="NR70" s="150"/>
      <c r="NS70" s="150"/>
      <c r="NT70" s="150"/>
      <c r="NU70" s="150"/>
      <c r="NV70" s="150"/>
      <c r="NW70" s="150"/>
      <c r="NX70" s="151"/>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25"/>
      <c r="C79" s="5"/>
      <c r="D79" s="5"/>
      <c r="E79" s="5"/>
      <c r="F79" s="5"/>
      <c r="G79" s="38"/>
      <c r="H79" s="38"/>
      <c r="I79" s="42"/>
      <c r="J79" s="156" t="s">
        <v>56</v>
      </c>
      <c r="K79" s="157"/>
      <c r="L79" s="157"/>
      <c r="M79" s="157"/>
      <c r="N79" s="157"/>
      <c r="O79" s="157"/>
      <c r="P79" s="157"/>
      <c r="Q79" s="157"/>
      <c r="R79" s="157"/>
      <c r="S79" s="157"/>
      <c r="T79" s="158"/>
      <c r="U79" s="159">
        <f>データ!DR7</f>
        <v>42.5</v>
      </c>
      <c r="V79" s="159"/>
      <c r="W79" s="159"/>
      <c r="X79" s="159"/>
      <c r="Y79" s="159"/>
      <c r="Z79" s="159"/>
      <c r="AA79" s="159"/>
      <c r="AB79" s="159"/>
      <c r="AC79" s="159"/>
      <c r="AD79" s="159"/>
      <c r="AE79" s="159"/>
      <c r="AF79" s="159"/>
      <c r="AG79" s="159"/>
      <c r="AH79" s="159"/>
      <c r="AI79" s="159"/>
      <c r="AJ79" s="159"/>
      <c r="AK79" s="159"/>
      <c r="AL79" s="159"/>
      <c r="AM79" s="159"/>
      <c r="AN79" s="159">
        <f>データ!DS7</f>
        <v>35.799999999999997</v>
      </c>
      <c r="AO79" s="159"/>
      <c r="AP79" s="159"/>
      <c r="AQ79" s="159"/>
      <c r="AR79" s="159"/>
      <c r="AS79" s="159"/>
      <c r="AT79" s="159"/>
      <c r="AU79" s="159"/>
      <c r="AV79" s="159"/>
      <c r="AW79" s="159"/>
      <c r="AX79" s="159"/>
      <c r="AY79" s="159"/>
      <c r="AZ79" s="159"/>
      <c r="BA79" s="159"/>
      <c r="BB79" s="159"/>
      <c r="BC79" s="159"/>
      <c r="BD79" s="159"/>
      <c r="BE79" s="159"/>
      <c r="BF79" s="159"/>
      <c r="BG79" s="159">
        <f>データ!DT7</f>
        <v>39.1</v>
      </c>
      <c r="BH79" s="159"/>
      <c r="BI79" s="159"/>
      <c r="BJ79" s="159"/>
      <c r="BK79" s="159"/>
      <c r="BL79" s="159"/>
      <c r="BM79" s="159"/>
      <c r="BN79" s="159"/>
      <c r="BO79" s="159"/>
      <c r="BP79" s="159"/>
      <c r="BQ79" s="159"/>
      <c r="BR79" s="159"/>
      <c r="BS79" s="159"/>
      <c r="BT79" s="159"/>
      <c r="BU79" s="159"/>
      <c r="BV79" s="159"/>
      <c r="BW79" s="159"/>
      <c r="BX79" s="159"/>
      <c r="BY79" s="159"/>
      <c r="BZ79" s="159">
        <f>データ!DU7</f>
        <v>44.3</v>
      </c>
      <c r="CA79" s="159"/>
      <c r="CB79" s="159"/>
      <c r="CC79" s="159"/>
      <c r="CD79" s="159"/>
      <c r="CE79" s="159"/>
      <c r="CF79" s="159"/>
      <c r="CG79" s="159"/>
      <c r="CH79" s="159"/>
      <c r="CI79" s="159"/>
      <c r="CJ79" s="159"/>
      <c r="CK79" s="159"/>
      <c r="CL79" s="159"/>
      <c r="CM79" s="159"/>
      <c r="CN79" s="159"/>
      <c r="CO79" s="159"/>
      <c r="CP79" s="159"/>
      <c r="CQ79" s="159"/>
      <c r="CR79" s="159"/>
      <c r="CS79" s="159">
        <f>データ!DV7</f>
        <v>49.1</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27.3</v>
      </c>
      <c r="EP79" s="159"/>
      <c r="EQ79" s="159"/>
      <c r="ER79" s="159"/>
      <c r="ES79" s="159"/>
      <c r="ET79" s="159"/>
      <c r="EU79" s="159"/>
      <c r="EV79" s="159"/>
      <c r="EW79" s="159"/>
      <c r="EX79" s="159"/>
      <c r="EY79" s="159"/>
      <c r="EZ79" s="159"/>
      <c r="FA79" s="159"/>
      <c r="FB79" s="159"/>
      <c r="FC79" s="159"/>
      <c r="FD79" s="159"/>
      <c r="FE79" s="159"/>
      <c r="FF79" s="159"/>
      <c r="FG79" s="159"/>
      <c r="FH79" s="159">
        <f>データ!ED7</f>
        <v>27.4</v>
      </c>
      <c r="FI79" s="159"/>
      <c r="FJ79" s="159"/>
      <c r="FK79" s="159"/>
      <c r="FL79" s="159"/>
      <c r="FM79" s="159"/>
      <c r="FN79" s="159"/>
      <c r="FO79" s="159"/>
      <c r="FP79" s="159"/>
      <c r="FQ79" s="159"/>
      <c r="FR79" s="159"/>
      <c r="FS79" s="159"/>
      <c r="FT79" s="159"/>
      <c r="FU79" s="159"/>
      <c r="FV79" s="159"/>
      <c r="FW79" s="159"/>
      <c r="FX79" s="159"/>
      <c r="FY79" s="159"/>
      <c r="FZ79" s="159"/>
      <c r="GA79" s="159">
        <f>データ!EE7</f>
        <v>36.700000000000003</v>
      </c>
      <c r="GB79" s="159"/>
      <c r="GC79" s="159"/>
      <c r="GD79" s="159"/>
      <c r="GE79" s="159"/>
      <c r="GF79" s="159"/>
      <c r="GG79" s="159"/>
      <c r="GH79" s="159"/>
      <c r="GI79" s="159"/>
      <c r="GJ79" s="159"/>
      <c r="GK79" s="159"/>
      <c r="GL79" s="159"/>
      <c r="GM79" s="159"/>
      <c r="GN79" s="159"/>
      <c r="GO79" s="159"/>
      <c r="GP79" s="159"/>
      <c r="GQ79" s="159"/>
      <c r="GR79" s="159"/>
      <c r="GS79" s="159"/>
      <c r="GT79" s="159">
        <f>データ!EF7</f>
        <v>47.4</v>
      </c>
      <c r="GU79" s="159"/>
      <c r="GV79" s="159"/>
      <c r="GW79" s="159"/>
      <c r="GX79" s="159"/>
      <c r="GY79" s="159"/>
      <c r="GZ79" s="159"/>
      <c r="HA79" s="159"/>
      <c r="HB79" s="159"/>
      <c r="HC79" s="159"/>
      <c r="HD79" s="159"/>
      <c r="HE79" s="159"/>
      <c r="HF79" s="159"/>
      <c r="HG79" s="159"/>
      <c r="HH79" s="159"/>
      <c r="HI79" s="159"/>
      <c r="HJ79" s="159"/>
      <c r="HK79" s="159"/>
      <c r="HL79" s="159"/>
      <c r="HM79" s="159">
        <f>データ!EG7</f>
        <v>57.4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30038753</v>
      </c>
      <c r="JK79" s="160"/>
      <c r="JL79" s="160"/>
      <c r="JM79" s="160"/>
      <c r="JN79" s="160"/>
      <c r="JO79" s="160"/>
      <c r="JP79" s="160"/>
      <c r="JQ79" s="160"/>
      <c r="JR79" s="160"/>
      <c r="JS79" s="160"/>
      <c r="JT79" s="160"/>
      <c r="JU79" s="160"/>
      <c r="JV79" s="160"/>
      <c r="JW79" s="160"/>
      <c r="JX79" s="160"/>
      <c r="JY79" s="160"/>
      <c r="JZ79" s="160"/>
      <c r="KA79" s="160"/>
      <c r="KB79" s="160"/>
      <c r="KC79" s="160">
        <f>データ!EO7</f>
        <v>34221412</v>
      </c>
      <c r="KD79" s="160"/>
      <c r="KE79" s="160"/>
      <c r="KF79" s="160"/>
      <c r="KG79" s="160"/>
      <c r="KH79" s="160"/>
      <c r="KI79" s="160"/>
      <c r="KJ79" s="160"/>
      <c r="KK79" s="160"/>
      <c r="KL79" s="160"/>
      <c r="KM79" s="160"/>
      <c r="KN79" s="160"/>
      <c r="KO79" s="160"/>
      <c r="KP79" s="160"/>
      <c r="KQ79" s="160"/>
      <c r="KR79" s="160"/>
      <c r="KS79" s="160"/>
      <c r="KT79" s="160"/>
      <c r="KU79" s="160"/>
      <c r="KV79" s="160">
        <f>データ!EP7</f>
        <v>35272866</v>
      </c>
      <c r="KW79" s="160"/>
      <c r="KX79" s="160"/>
      <c r="KY79" s="160"/>
      <c r="KZ79" s="160"/>
      <c r="LA79" s="160"/>
      <c r="LB79" s="160"/>
      <c r="LC79" s="160"/>
      <c r="LD79" s="160"/>
      <c r="LE79" s="160"/>
      <c r="LF79" s="160"/>
      <c r="LG79" s="160"/>
      <c r="LH79" s="160"/>
      <c r="LI79" s="160"/>
      <c r="LJ79" s="160"/>
      <c r="LK79" s="160"/>
      <c r="LL79" s="160"/>
      <c r="LM79" s="160"/>
      <c r="LN79" s="160"/>
      <c r="LO79" s="160">
        <f>データ!EQ7</f>
        <v>35497804</v>
      </c>
      <c r="LP79" s="160"/>
      <c r="LQ79" s="160"/>
      <c r="LR79" s="160"/>
      <c r="LS79" s="160"/>
      <c r="LT79" s="160"/>
      <c r="LU79" s="160"/>
      <c r="LV79" s="160"/>
      <c r="LW79" s="160"/>
      <c r="LX79" s="160"/>
      <c r="LY79" s="160"/>
      <c r="LZ79" s="160"/>
      <c r="MA79" s="160"/>
      <c r="MB79" s="160"/>
      <c r="MC79" s="160"/>
      <c r="MD79" s="160"/>
      <c r="ME79" s="160"/>
      <c r="MF79" s="160"/>
      <c r="MG79" s="160"/>
      <c r="MH79" s="160">
        <f>データ!ER7</f>
        <v>35771990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25"/>
      <c r="C80" s="5"/>
      <c r="D80" s="5"/>
      <c r="E80" s="5"/>
      <c r="F80" s="5"/>
      <c r="G80" s="5"/>
      <c r="H80" s="5"/>
      <c r="I80" s="42"/>
      <c r="J80" s="156" t="s">
        <v>58</v>
      </c>
      <c r="K80" s="157"/>
      <c r="L80" s="157"/>
      <c r="M80" s="157"/>
      <c r="N80" s="157"/>
      <c r="O80" s="157"/>
      <c r="P80" s="157"/>
      <c r="Q80" s="157"/>
      <c r="R80" s="157"/>
      <c r="S80" s="157"/>
      <c r="T80" s="158"/>
      <c r="U80" s="159">
        <f>データ!DW7</f>
        <v>52.4</v>
      </c>
      <c r="V80" s="159"/>
      <c r="W80" s="159"/>
      <c r="X80" s="159"/>
      <c r="Y80" s="159"/>
      <c r="Z80" s="159"/>
      <c r="AA80" s="159"/>
      <c r="AB80" s="159"/>
      <c r="AC80" s="159"/>
      <c r="AD80" s="159"/>
      <c r="AE80" s="159"/>
      <c r="AF80" s="159"/>
      <c r="AG80" s="159"/>
      <c r="AH80" s="159"/>
      <c r="AI80" s="159"/>
      <c r="AJ80" s="159"/>
      <c r="AK80" s="159"/>
      <c r="AL80" s="159"/>
      <c r="AM80" s="159"/>
      <c r="AN80" s="159">
        <f>データ!DX7</f>
        <v>52.6</v>
      </c>
      <c r="AO80" s="159"/>
      <c r="AP80" s="159"/>
      <c r="AQ80" s="159"/>
      <c r="AR80" s="159"/>
      <c r="AS80" s="159"/>
      <c r="AT80" s="159"/>
      <c r="AU80" s="159"/>
      <c r="AV80" s="159"/>
      <c r="AW80" s="159"/>
      <c r="AX80" s="159"/>
      <c r="AY80" s="159"/>
      <c r="AZ80" s="159"/>
      <c r="BA80" s="159"/>
      <c r="BB80" s="159"/>
      <c r="BC80" s="159"/>
      <c r="BD80" s="159"/>
      <c r="BE80" s="159"/>
      <c r="BF80" s="159"/>
      <c r="BG80" s="159">
        <f>データ!DY7</f>
        <v>54.2</v>
      </c>
      <c r="BH80" s="159"/>
      <c r="BI80" s="159"/>
      <c r="BJ80" s="159"/>
      <c r="BK80" s="159"/>
      <c r="BL80" s="159"/>
      <c r="BM80" s="159"/>
      <c r="BN80" s="159"/>
      <c r="BO80" s="159"/>
      <c r="BP80" s="159"/>
      <c r="BQ80" s="159"/>
      <c r="BR80" s="159"/>
      <c r="BS80" s="159"/>
      <c r="BT80" s="159"/>
      <c r="BU80" s="159"/>
      <c r="BV80" s="159"/>
      <c r="BW80" s="159"/>
      <c r="BX80" s="159"/>
      <c r="BY80" s="159"/>
      <c r="BZ80" s="159">
        <f>データ!DZ7</f>
        <v>53.8</v>
      </c>
      <c r="CA80" s="159"/>
      <c r="CB80" s="159"/>
      <c r="CC80" s="159"/>
      <c r="CD80" s="159"/>
      <c r="CE80" s="159"/>
      <c r="CF80" s="159"/>
      <c r="CG80" s="159"/>
      <c r="CH80" s="159"/>
      <c r="CI80" s="159"/>
      <c r="CJ80" s="159"/>
      <c r="CK80" s="159"/>
      <c r="CL80" s="159"/>
      <c r="CM80" s="159"/>
      <c r="CN80" s="159"/>
      <c r="CO80" s="159"/>
      <c r="CP80" s="159"/>
      <c r="CQ80" s="159"/>
      <c r="CR80" s="159"/>
      <c r="CS80" s="159">
        <f>データ!EA7</f>
        <v>56.1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68.900000000000006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68</v>
      </c>
      <c r="FI80" s="159"/>
      <c r="FJ80" s="159"/>
      <c r="FK80" s="159"/>
      <c r="FL80" s="159"/>
      <c r="FM80" s="159"/>
      <c r="FN80" s="159"/>
      <c r="FO80" s="159"/>
      <c r="FP80" s="159"/>
      <c r="FQ80" s="159"/>
      <c r="FR80" s="159"/>
      <c r="FS80" s="159"/>
      <c r="FT80" s="159"/>
      <c r="FU80" s="159"/>
      <c r="FV80" s="159"/>
      <c r="FW80" s="159"/>
      <c r="FX80" s="159"/>
      <c r="FY80" s="159"/>
      <c r="FZ80" s="159"/>
      <c r="GA80" s="159">
        <f>データ!EJ7</f>
        <v>70</v>
      </c>
      <c r="GB80" s="159"/>
      <c r="GC80" s="159"/>
      <c r="GD80" s="159"/>
      <c r="GE80" s="159"/>
      <c r="GF80" s="159"/>
      <c r="GG80" s="159"/>
      <c r="GH80" s="159"/>
      <c r="GI80" s="159"/>
      <c r="GJ80" s="159"/>
      <c r="GK80" s="159"/>
      <c r="GL80" s="159"/>
      <c r="GM80" s="159"/>
      <c r="GN80" s="159"/>
      <c r="GO80" s="159"/>
      <c r="GP80" s="159"/>
      <c r="GQ80" s="159"/>
      <c r="GR80" s="159"/>
      <c r="GS80" s="159"/>
      <c r="GT80" s="159">
        <f>データ!EK7</f>
        <v>71</v>
      </c>
      <c r="GU80" s="159"/>
      <c r="GV80" s="159"/>
      <c r="GW80" s="159"/>
      <c r="GX80" s="159"/>
      <c r="GY80" s="159"/>
      <c r="GZ80" s="159"/>
      <c r="HA80" s="159"/>
      <c r="HB80" s="159"/>
      <c r="HC80" s="159"/>
      <c r="HD80" s="159"/>
      <c r="HE80" s="159"/>
      <c r="HF80" s="159"/>
      <c r="HG80" s="159"/>
      <c r="HH80" s="159"/>
      <c r="HI80" s="159"/>
      <c r="HJ80" s="159"/>
      <c r="HK80" s="159"/>
      <c r="HL80" s="159"/>
      <c r="HM80" s="159">
        <f>データ!EL7</f>
        <v>73.2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34878088</v>
      </c>
      <c r="JK80" s="160"/>
      <c r="JL80" s="160"/>
      <c r="JM80" s="160"/>
      <c r="JN80" s="160"/>
      <c r="JO80" s="160"/>
      <c r="JP80" s="160"/>
      <c r="JQ80" s="160"/>
      <c r="JR80" s="160"/>
      <c r="JS80" s="160"/>
      <c r="JT80" s="160"/>
      <c r="JU80" s="160"/>
      <c r="JV80" s="160"/>
      <c r="JW80" s="160"/>
      <c r="JX80" s="160"/>
      <c r="JY80" s="160"/>
      <c r="JZ80" s="160"/>
      <c r="KA80" s="160"/>
      <c r="KB80" s="160"/>
      <c r="KC80" s="160">
        <f>データ!ET7</f>
        <v>36094355</v>
      </c>
      <c r="KD80" s="160"/>
      <c r="KE80" s="160"/>
      <c r="KF80" s="160"/>
      <c r="KG80" s="160"/>
      <c r="KH80" s="160"/>
      <c r="KI80" s="160"/>
      <c r="KJ80" s="160"/>
      <c r="KK80" s="160"/>
      <c r="KL80" s="160"/>
      <c r="KM80" s="160"/>
      <c r="KN80" s="160"/>
      <c r="KO80" s="160"/>
      <c r="KP80" s="160"/>
      <c r="KQ80" s="160"/>
      <c r="KR80" s="160"/>
      <c r="KS80" s="160"/>
      <c r="KT80" s="160"/>
      <c r="KU80" s="160"/>
      <c r="KV80" s="160">
        <f>データ!EU7</f>
        <v>36941419</v>
      </c>
      <c r="KW80" s="160"/>
      <c r="KX80" s="160"/>
      <c r="KY80" s="160"/>
      <c r="KZ80" s="160"/>
      <c r="LA80" s="160"/>
      <c r="LB80" s="160"/>
      <c r="LC80" s="160"/>
      <c r="LD80" s="160"/>
      <c r="LE80" s="160"/>
      <c r="LF80" s="160"/>
      <c r="LG80" s="160"/>
      <c r="LH80" s="160"/>
      <c r="LI80" s="160"/>
      <c r="LJ80" s="160"/>
      <c r="LK80" s="160"/>
      <c r="LL80" s="160"/>
      <c r="LM80" s="160"/>
      <c r="LN80" s="160"/>
      <c r="LO80" s="160">
        <f>データ!EV7</f>
        <v>38480542</v>
      </c>
      <c r="LP80" s="160"/>
      <c r="LQ80" s="160"/>
      <c r="LR80" s="160"/>
      <c r="LS80" s="160"/>
      <c r="LT80" s="160"/>
      <c r="LU80" s="160"/>
      <c r="LV80" s="160"/>
      <c r="LW80" s="160"/>
      <c r="LX80" s="160"/>
      <c r="LY80" s="160"/>
      <c r="LZ80" s="160"/>
      <c r="MA80" s="160"/>
      <c r="MB80" s="160"/>
      <c r="MC80" s="160"/>
      <c r="MD80" s="160"/>
      <c r="ME80" s="160"/>
      <c r="MF80" s="160"/>
      <c r="MG80" s="160"/>
      <c r="MH80" s="160">
        <f>データ!EW7</f>
        <v>38744035</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ooZtrDwDVWXfEdf4aAffjtrhB+PnHsKpMsL6DqFlhuF+9psrbJWjSIdTp2mHXfCkwx3uuIQQXeWJ0kc8DoDEA==" saltValue="HkrEdygtXIZTS/LvOC7aY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107</v>
      </c>
      <c r="AI4" s="167"/>
      <c r="AJ4" s="167"/>
      <c r="AK4" s="167"/>
      <c r="AL4" s="167"/>
      <c r="AM4" s="167"/>
      <c r="AN4" s="167"/>
      <c r="AO4" s="167"/>
      <c r="AP4" s="167"/>
      <c r="AQ4" s="167"/>
      <c r="AR4" s="168"/>
      <c r="AS4" s="162" t="s">
        <v>108</v>
      </c>
      <c r="AT4" s="161"/>
      <c r="AU4" s="161"/>
      <c r="AV4" s="161"/>
      <c r="AW4" s="161"/>
      <c r="AX4" s="161"/>
      <c r="AY4" s="161"/>
      <c r="AZ4" s="161"/>
      <c r="BA4" s="161"/>
      <c r="BB4" s="161"/>
      <c r="BC4" s="161"/>
      <c r="BD4" s="162" t="s">
        <v>109</v>
      </c>
      <c r="BE4" s="161"/>
      <c r="BF4" s="161"/>
      <c r="BG4" s="161"/>
      <c r="BH4" s="161"/>
      <c r="BI4" s="161"/>
      <c r="BJ4" s="161"/>
      <c r="BK4" s="161"/>
      <c r="BL4" s="161"/>
      <c r="BM4" s="161"/>
      <c r="BN4" s="161"/>
      <c r="BO4" s="166" t="s">
        <v>110</v>
      </c>
      <c r="BP4" s="167"/>
      <c r="BQ4" s="167"/>
      <c r="BR4" s="167"/>
      <c r="BS4" s="167"/>
      <c r="BT4" s="167"/>
      <c r="BU4" s="167"/>
      <c r="BV4" s="167"/>
      <c r="BW4" s="167"/>
      <c r="BX4" s="167"/>
      <c r="BY4" s="168"/>
      <c r="BZ4" s="161" t="s">
        <v>111</v>
      </c>
      <c r="CA4" s="161"/>
      <c r="CB4" s="161"/>
      <c r="CC4" s="161"/>
      <c r="CD4" s="161"/>
      <c r="CE4" s="161"/>
      <c r="CF4" s="161"/>
      <c r="CG4" s="161"/>
      <c r="CH4" s="161"/>
      <c r="CI4" s="161"/>
      <c r="CJ4" s="161"/>
      <c r="CK4" s="162" t="s">
        <v>112</v>
      </c>
      <c r="CL4" s="161"/>
      <c r="CM4" s="161"/>
      <c r="CN4" s="161"/>
      <c r="CO4" s="161"/>
      <c r="CP4" s="161"/>
      <c r="CQ4" s="161"/>
      <c r="CR4" s="161"/>
      <c r="CS4" s="161"/>
      <c r="CT4" s="161"/>
      <c r="CU4" s="161"/>
      <c r="CV4" s="161" t="s">
        <v>113</v>
      </c>
      <c r="CW4" s="161"/>
      <c r="CX4" s="161"/>
      <c r="CY4" s="161"/>
      <c r="CZ4" s="161"/>
      <c r="DA4" s="161"/>
      <c r="DB4" s="161"/>
      <c r="DC4" s="161"/>
      <c r="DD4" s="161"/>
      <c r="DE4" s="161"/>
      <c r="DF4" s="161"/>
      <c r="DG4" s="161" t="s">
        <v>114</v>
      </c>
      <c r="DH4" s="161"/>
      <c r="DI4" s="161"/>
      <c r="DJ4" s="161"/>
      <c r="DK4" s="161"/>
      <c r="DL4" s="161"/>
      <c r="DM4" s="161"/>
      <c r="DN4" s="161"/>
      <c r="DO4" s="161"/>
      <c r="DP4" s="161"/>
      <c r="DQ4" s="161"/>
      <c r="DR4" s="166" t="s">
        <v>115</v>
      </c>
      <c r="DS4" s="167"/>
      <c r="DT4" s="167"/>
      <c r="DU4" s="167"/>
      <c r="DV4" s="167"/>
      <c r="DW4" s="167"/>
      <c r="DX4" s="167"/>
      <c r="DY4" s="167"/>
      <c r="DZ4" s="167"/>
      <c r="EA4" s="167"/>
      <c r="EB4" s="168"/>
      <c r="EC4" s="161" t="s">
        <v>116</v>
      </c>
      <c r="ED4" s="161"/>
      <c r="EE4" s="161"/>
      <c r="EF4" s="161"/>
      <c r="EG4" s="161"/>
      <c r="EH4" s="161"/>
      <c r="EI4" s="161"/>
      <c r="EJ4" s="161"/>
      <c r="EK4" s="161"/>
      <c r="EL4" s="161"/>
      <c r="EM4" s="161"/>
      <c r="EN4" s="161" t="s">
        <v>117</v>
      </c>
      <c r="EO4" s="161"/>
      <c r="EP4" s="161"/>
      <c r="EQ4" s="161"/>
      <c r="ER4" s="161"/>
      <c r="ES4" s="161"/>
      <c r="ET4" s="161"/>
      <c r="EU4" s="161"/>
      <c r="EV4" s="161"/>
      <c r="EW4" s="161"/>
      <c r="EX4" s="161"/>
    </row>
    <row r="5" spans="1:154" x14ac:dyDescent="0.2">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152</v>
      </c>
      <c r="AT5" s="64" t="s">
        <v>153</v>
      </c>
      <c r="AU5" s="64" t="s">
        <v>143</v>
      </c>
      <c r="AV5" s="64" t="s">
        <v>144</v>
      </c>
      <c r="AW5" s="64" t="s">
        <v>145</v>
      </c>
      <c r="AX5" s="64" t="s">
        <v>146</v>
      </c>
      <c r="AY5" s="64" t="s">
        <v>147</v>
      </c>
      <c r="AZ5" s="64" t="s">
        <v>148</v>
      </c>
      <c r="BA5" s="64" t="s">
        <v>149</v>
      </c>
      <c r="BB5" s="64" t="s">
        <v>150</v>
      </c>
      <c r="BC5" s="64" t="s">
        <v>151</v>
      </c>
      <c r="BD5" s="64" t="s">
        <v>152</v>
      </c>
      <c r="BE5" s="64" t="s">
        <v>142</v>
      </c>
      <c r="BF5" s="64" t="s">
        <v>143</v>
      </c>
      <c r="BG5" s="64" t="s">
        <v>144</v>
      </c>
      <c r="BH5" s="64" t="s">
        <v>145</v>
      </c>
      <c r="BI5" s="64" t="s">
        <v>146</v>
      </c>
      <c r="BJ5" s="64" t="s">
        <v>147</v>
      </c>
      <c r="BK5" s="64" t="s">
        <v>148</v>
      </c>
      <c r="BL5" s="64" t="s">
        <v>149</v>
      </c>
      <c r="BM5" s="64" t="s">
        <v>150</v>
      </c>
      <c r="BN5" s="64" t="s">
        <v>151</v>
      </c>
      <c r="BO5" s="64" t="s">
        <v>152</v>
      </c>
      <c r="BP5" s="64" t="s">
        <v>142</v>
      </c>
      <c r="BQ5" s="64" t="s">
        <v>143</v>
      </c>
      <c r="BR5" s="64" t="s">
        <v>144</v>
      </c>
      <c r="BS5" s="64" t="s">
        <v>145</v>
      </c>
      <c r="BT5" s="64" t="s">
        <v>146</v>
      </c>
      <c r="BU5" s="64" t="s">
        <v>147</v>
      </c>
      <c r="BV5" s="64" t="s">
        <v>148</v>
      </c>
      <c r="BW5" s="64" t="s">
        <v>149</v>
      </c>
      <c r="BX5" s="64" t="s">
        <v>150</v>
      </c>
      <c r="BY5" s="64" t="s">
        <v>151</v>
      </c>
      <c r="BZ5" s="64" t="s">
        <v>152</v>
      </c>
      <c r="CA5" s="64" t="s">
        <v>142</v>
      </c>
      <c r="CB5" s="64" t="s">
        <v>143</v>
      </c>
      <c r="CC5" s="64" t="s">
        <v>154</v>
      </c>
      <c r="CD5" s="64" t="s">
        <v>145</v>
      </c>
      <c r="CE5" s="64" t="s">
        <v>146</v>
      </c>
      <c r="CF5" s="64" t="s">
        <v>147</v>
      </c>
      <c r="CG5" s="64" t="s">
        <v>148</v>
      </c>
      <c r="CH5" s="64" t="s">
        <v>149</v>
      </c>
      <c r="CI5" s="64" t="s">
        <v>150</v>
      </c>
      <c r="CJ5" s="64" t="s">
        <v>151</v>
      </c>
      <c r="CK5" s="64" t="s">
        <v>152</v>
      </c>
      <c r="CL5" s="64" t="s">
        <v>155</v>
      </c>
      <c r="CM5" s="64" t="s">
        <v>143</v>
      </c>
      <c r="CN5" s="64" t="s">
        <v>144</v>
      </c>
      <c r="CO5" s="64" t="s">
        <v>145</v>
      </c>
      <c r="CP5" s="64" t="s">
        <v>146</v>
      </c>
      <c r="CQ5" s="64" t="s">
        <v>147</v>
      </c>
      <c r="CR5" s="64" t="s">
        <v>148</v>
      </c>
      <c r="CS5" s="64" t="s">
        <v>149</v>
      </c>
      <c r="CT5" s="64" t="s">
        <v>150</v>
      </c>
      <c r="CU5" s="64" t="s">
        <v>151</v>
      </c>
      <c r="CV5" s="64" t="s">
        <v>152</v>
      </c>
      <c r="CW5" s="64" t="s">
        <v>142</v>
      </c>
      <c r="CX5" s="64" t="s">
        <v>156</v>
      </c>
      <c r="CY5" s="64" t="s">
        <v>154</v>
      </c>
      <c r="CZ5" s="64" t="s">
        <v>145</v>
      </c>
      <c r="DA5" s="64" t="s">
        <v>146</v>
      </c>
      <c r="DB5" s="64" t="s">
        <v>147</v>
      </c>
      <c r="DC5" s="64" t="s">
        <v>148</v>
      </c>
      <c r="DD5" s="64" t="s">
        <v>149</v>
      </c>
      <c r="DE5" s="64" t="s">
        <v>150</v>
      </c>
      <c r="DF5" s="64" t="s">
        <v>151</v>
      </c>
      <c r="DG5" s="64" t="s">
        <v>157</v>
      </c>
      <c r="DH5" s="64" t="s">
        <v>142</v>
      </c>
      <c r="DI5" s="64" t="s">
        <v>143</v>
      </c>
      <c r="DJ5" s="64" t="s">
        <v>144</v>
      </c>
      <c r="DK5" s="64" t="s">
        <v>145</v>
      </c>
      <c r="DL5" s="64" t="s">
        <v>146</v>
      </c>
      <c r="DM5" s="64" t="s">
        <v>147</v>
      </c>
      <c r="DN5" s="64" t="s">
        <v>148</v>
      </c>
      <c r="DO5" s="64" t="s">
        <v>149</v>
      </c>
      <c r="DP5" s="64" t="s">
        <v>150</v>
      </c>
      <c r="DQ5" s="64" t="s">
        <v>151</v>
      </c>
      <c r="DR5" s="64" t="s">
        <v>152</v>
      </c>
      <c r="DS5" s="64" t="s">
        <v>142</v>
      </c>
      <c r="DT5" s="64" t="s">
        <v>143</v>
      </c>
      <c r="DU5" s="64" t="s">
        <v>144</v>
      </c>
      <c r="DV5" s="64" t="s">
        <v>158</v>
      </c>
      <c r="DW5" s="64" t="s">
        <v>146</v>
      </c>
      <c r="DX5" s="64" t="s">
        <v>147</v>
      </c>
      <c r="DY5" s="64" t="s">
        <v>148</v>
      </c>
      <c r="DZ5" s="64" t="s">
        <v>149</v>
      </c>
      <c r="EA5" s="64" t="s">
        <v>150</v>
      </c>
      <c r="EB5" s="64" t="s">
        <v>151</v>
      </c>
      <c r="EC5" s="64" t="s">
        <v>152</v>
      </c>
      <c r="ED5" s="64" t="s">
        <v>142</v>
      </c>
      <c r="EE5" s="64" t="s">
        <v>143</v>
      </c>
      <c r="EF5" s="64" t="s">
        <v>154</v>
      </c>
      <c r="EG5" s="64" t="s">
        <v>158</v>
      </c>
      <c r="EH5" s="64" t="s">
        <v>146</v>
      </c>
      <c r="EI5" s="64" t="s">
        <v>147</v>
      </c>
      <c r="EJ5" s="64" t="s">
        <v>148</v>
      </c>
      <c r="EK5" s="64" t="s">
        <v>149</v>
      </c>
      <c r="EL5" s="64" t="s">
        <v>150</v>
      </c>
      <c r="EM5" s="64" t="s">
        <v>159</v>
      </c>
      <c r="EN5" s="64" t="s">
        <v>141</v>
      </c>
      <c r="EO5" s="64" t="s">
        <v>142</v>
      </c>
      <c r="EP5" s="64" t="s">
        <v>143</v>
      </c>
      <c r="EQ5" s="64" t="s">
        <v>144</v>
      </c>
      <c r="ER5" s="64" t="s">
        <v>158</v>
      </c>
      <c r="ES5" s="64" t="s">
        <v>146</v>
      </c>
      <c r="ET5" s="64" t="s">
        <v>147</v>
      </c>
      <c r="EU5" s="64" t="s">
        <v>148</v>
      </c>
      <c r="EV5" s="64" t="s">
        <v>149</v>
      </c>
      <c r="EW5" s="64" t="s">
        <v>150</v>
      </c>
      <c r="EX5" s="64" t="s">
        <v>151</v>
      </c>
    </row>
    <row r="6" spans="1:154" s="69" customFormat="1" x14ac:dyDescent="0.2">
      <c r="A6" s="50" t="s">
        <v>160</v>
      </c>
      <c r="B6" s="65">
        <f>B8</f>
        <v>2018</v>
      </c>
      <c r="C6" s="65">
        <f t="shared" ref="C6:M6" si="2">C8</f>
        <v>203092</v>
      </c>
      <c r="D6" s="65">
        <f t="shared" si="2"/>
        <v>46</v>
      </c>
      <c r="E6" s="65">
        <f t="shared" si="2"/>
        <v>6</v>
      </c>
      <c r="F6" s="65">
        <f t="shared" si="2"/>
        <v>0</v>
      </c>
      <c r="G6" s="65">
        <f t="shared" si="2"/>
        <v>1</v>
      </c>
      <c r="H6" s="163" t="str">
        <f>IF(H8&lt;&gt;I8,H8,"")&amp;IF(I8&lt;&gt;J8,I8,"")&amp;"　"&amp;J8</f>
        <v>長野県佐久穂町　佐久穂町立千曲病院</v>
      </c>
      <c r="I6" s="164"/>
      <c r="J6" s="165"/>
      <c r="K6" s="65" t="str">
        <f t="shared" si="2"/>
        <v>条例全部</v>
      </c>
      <c r="L6" s="65" t="str">
        <f t="shared" si="2"/>
        <v>病院事業</v>
      </c>
      <c r="M6" s="65" t="str">
        <f t="shared" si="2"/>
        <v>一般病院</v>
      </c>
      <c r="N6" s="65" t="str">
        <f>N8</f>
        <v>50床以上～100床未満</v>
      </c>
      <c r="O6" s="65" t="str">
        <f>O8</f>
        <v>非設置</v>
      </c>
      <c r="P6" s="65" t="str">
        <f>P8</f>
        <v>直営</v>
      </c>
      <c r="Q6" s="66">
        <f t="shared" ref="Q6:AG6" si="3">Q8</f>
        <v>14</v>
      </c>
      <c r="R6" s="65" t="str">
        <f t="shared" si="3"/>
        <v>-</v>
      </c>
      <c r="S6" s="65" t="str">
        <f t="shared" si="3"/>
        <v>ド I 訓</v>
      </c>
      <c r="T6" s="65" t="str">
        <f t="shared" si="3"/>
        <v>救</v>
      </c>
      <c r="U6" s="66">
        <f>U8</f>
        <v>11164</v>
      </c>
      <c r="V6" s="66">
        <f>V8</f>
        <v>8183</v>
      </c>
      <c r="W6" s="65" t="str">
        <f>W8</f>
        <v>第２種該当</v>
      </c>
      <c r="X6" s="65" t="str">
        <f t="shared" si="3"/>
        <v>１０：１</v>
      </c>
      <c r="Y6" s="66">
        <f t="shared" si="3"/>
        <v>52</v>
      </c>
      <c r="Z6" s="66">
        <f t="shared" si="3"/>
        <v>45</v>
      </c>
      <c r="AA6" s="66" t="str">
        <f t="shared" si="3"/>
        <v>-</v>
      </c>
      <c r="AB6" s="66" t="str">
        <f t="shared" si="3"/>
        <v>-</v>
      </c>
      <c r="AC6" s="66" t="str">
        <f t="shared" si="3"/>
        <v>-</v>
      </c>
      <c r="AD6" s="66">
        <f t="shared" si="3"/>
        <v>97</v>
      </c>
      <c r="AE6" s="66">
        <f t="shared" si="3"/>
        <v>52</v>
      </c>
      <c r="AF6" s="66">
        <f t="shared" si="3"/>
        <v>45</v>
      </c>
      <c r="AG6" s="66">
        <f t="shared" si="3"/>
        <v>97</v>
      </c>
      <c r="AH6" s="67">
        <f>IF(AH8="-",NA(),AH8)</f>
        <v>89.4</v>
      </c>
      <c r="AI6" s="67">
        <f t="shared" ref="AI6:AQ6" si="4">IF(AI8="-",NA(),AI8)</f>
        <v>96.2</v>
      </c>
      <c r="AJ6" s="67">
        <f t="shared" si="4"/>
        <v>94.4</v>
      </c>
      <c r="AK6" s="67">
        <f t="shared" si="4"/>
        <v>96</v>
      </c>
      <c r="AL6" s="67">
        <f t="shared" si="4"/>
        <v>96.3</v>
      </c>
      <c r="AM6" s="67">
        <f t="shared" si="4"/>
        <v>98.5</v>
      </c>
      <c r="AN6" s="67">
        <f t="shared" si="4"/>
        <v>98</v>
      </c>
      <c r="AO6" s="67">
        <f t="shared" si="4"/>
        <v>98.4</v>
      </c>
      <c r="AP6" s="67">
        <f t="shared" si="4"/>
        <v>98.2</v>
      </c>
      <c r="AQ6" s="67">
        <f t="shared" si="4"/>
        <v>97.5</v>
      </c>
      <c r="AR6" s="67" t="str">
        <f>IF(AR8="-","【-】","【"&amp;SUBSTITUTE(TEXT(AR8,"#,##0.0"),"-","△")&amp;"】")</f>
        <v>【98.8】</v>
      </c>
      <c r="AS6" s="67">
        <f>IF(AS8="-",NA(),AS8)</f>
        <v>84.5</v>
      </c>
      <c r="AT6" s="67">
        <f t="shared" ref="AT6:BB6" si="5">IF(AT8="-",NA(),AT8)</f>
        <v>87.7</v>
      </c>
      <c r="AU6" s="67">
        <f t="shared" si="5"/>
        <v>84.5</v>
      </c>
      <c r="AV6" s="67">
        <f t="shared" si="5"/>
        <v>84.6</v>
      </c>
      <c r="AW6" s="67">
        <f t="shared" si="5"/>
        <v>85.2</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78.900000000000006</v>
      </c>
      <c r="BE6" s="67">
        <f t="shared" ref="BE6:BM6" si="6">IF(BE8="-",NA(),BE8)</f>
        <v>4.4000000000000004</v>
      </c>
      <c r="BF6" s="67">
        <f t="shared" si="6"/>
        <v>13</v>
      </c>
      <c r="BG6" s="67">
        <f t="shared" si="6"/>
        <v>17.899999999999999</v>
      </c>
      <c r="BH6" s="67">
        <f t="shared" si="6"/>
        <v>22.5</v>
      </c>
      <c r="BI6" s="67">
        <f t="shared" si="6"/>
        <v>94.9</v>
      </c>
      <c r="BJ6" s="67">
        <f t="shared" si="6"/>
        <v>101.2</v>
      </c>
      <c r="BK6" s="67">
        <f t="shared" si="6"/>
        <v>107.2</v>
      </c>
      <c r="BL6" s="67">
        <f t="shared" si="6"/>
        <v>114.4</v>
      </c>
      <c r="BM6" s="67">
        <f t="shared" si="6"/>
        <v>117</v>
      </c>
      <c r="BN6" s="67" t="str">
        <f>IF(BN8="-","【-】","【"&amp;SUBSTITUTE(TEXT(BN8,"#,##0.0"),"-","△")&amp;"】")</f>
        <v>【64.1】</v>
      </c>
      <c r="BO6" s="67">
        <f>IF(BO8="-",NA(),BO8)</f>
        <v>84.2</v>
      </c>
      <c r="BP6" s="67">
        <f t="shared" ref="BP6:BX6" si="7">IF(BP8="-",NA(),BP8)</f>
        <v>84.4</v>
      </c>
      <c r="BQ6" s="67">
        <f t="shared" si="7"/>
        <v>88</v>
      </c>
      <c r="BR6" s="67">
        <f t="shared" si="7"/>
        <v>86.5</v>
      </c>
      <c r="BS6" s="67">
        <f t="shared" si="7"/>
        <v>85.1</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22367</v>
      </c>
      <c r="CA6" s="68">
        <f t="shared" ref="CA6:CI6" si="8">IF(CA8="-",NA(),CA8)</f>
        <v>24147</v>
      </c>
      <c r="CB6" s="68">
        <f t="shared" si="8"/>
        <v>24346</v>
      </c>
      <c r="CC6" s="68">
        <f t="shared" si="8"/>
        <v>24476</v>
      </c>
      <c r="CD6" s="68">
        <f t="shared" si="8"/>
        <v>25789</v>
      </c>
      <c r="CE6" s="68">
        <f t="shared" si="8"/>
        <v>23857</v>
      </c>
      <c r="CF6" s="68">
        <f t="shared" si="8"/>
        <v>24371</v>
      </c>
      <c r="CG6" s="68">
        <f t="shared" si="8"/>
        <v>24882</v>
      </c>
      <c r="CH6" s="68">
        <f t="shared" si="8"/>
        <v>25249</v>
      </c>
      <c r="CI6" s="68">
        <f t="shared" si="8"/>
        <v>25711</v>
      </c>
      <c r="CJ6" s="67" t="str">
        <f>IF(CJ8="-","【-】","【"&amp;SUBSTITUTE(TEXT(CJ8,"#,##0"),"-","△")&amp;"】")</f>
        <v>【52,412】</v>
      </c>
      <c r="CK6" s="68">
        <f>IF(CK8="-",NA(),CK8)</f>
        <v>10041</v>
      </c>
      <c r="CL6" s="68">
        <f t="shared" ref="CL6:CT6" si="9">IF(CL8="-",NA(),CL8)</f>
        <v>9650</v>
      </c>
      <c r="CM6" s="68">
        <f t="shared" si="9"/>
        <v>9063</v>
      </c>
      <c r="CN6" s="68">
        <f t="shared" si="9"/>
        <v>7699</v>
      </c>
      <c r="CO6" s="68">
        <f t="shared" si="9"/>
        <v>7702</v>
      </c>
      <c r="CP6" s="68">
        <f t="shared" si="9"/>
        <v>8471</v>
      </c>
      <c r="CQ6" s="68">
        <f t="shared" si="9"/>
        <v>8736</v>
      </c>
      <c r="CR6" s="68">
        <f t="shared" si="9"/>
        <v>8797</v>
      </c>
      <c r="CS6" s="68">
        <f t="shared" si="9"/>
        <v>8852</v>
      </c>
      <c r="CT6" s="68">
        <f t="shared" si="9"/>
        <v>9060</v>
      </c>
      <c r="CU6" s="67" t="str">
        <f>IF(CU8="-","【-】","【"&amp;SUBSTITUTE(TEXT(CU8,"#,##0"),"-","△")&amp;"】")</f>
        <v>【14,708】</v>
      </c>
      <c r="CV6" s="67">
        <f>IF(CV8="-",NA(),CV8)</f>
        <v>66.599999999999994</v>
      </c>
      <c r="CW6" s="67">
        <f t="shared" ref="CW6:DE6" si="10">IF(CW8="-",NA(),CW8)</f>
        <v>63.3</v>
      </c>
      <c r="CX6" s="67">
        <f t="shared" si="10"/>
        <v>67.099999999999994</v>
      </c>
      <c r="CY6" s="67">
        <f t="shared" si="10"/>
        <v>67.400000000000006</v>
      </c>
      <c r="CZ6" s="67">
        <f t="shared" si="10"/>
        <v>72</v>
      </c>
      <c r="DA6" s="67">
        <f t="shared" si="10"/>
        <v>67.5</v>
      </c>
      <c r="DB6" s="67">
        <f t="shared" si="10"/>
        <v>67.5</v>
      </c>
      <c r="DC6" s="67">
        <f t="shared" si="10"/>
        <v>69.5</v>
      </c>
      <c r="DD6" s="67">
        <f t="shared" si="10"/>
        <v>70.3</v>
      </c>
      <c r="DE6" s="67">
        <f t="shared" si="10"/>
        <v>71.099999999999994</v>
      </c>
      <c r="DF6" s="67" t="str">
        <f>IF(DF8="-","【-】","【"&amp;SUBSTITUTE(TEXT(DF8,"#,##0.0"),"-","△")&amp;"】")</f>
        <v>【54.8】</v>
      </c>
      <c r="DG6" s="67">
        <f>IF(DG8="-",NA(),DG8)</f>
        <v>21.9</v>
      </c>
      <c r="DH6" s="67">
        <f t="shared" ref="DH6:DP6" si="11">IF(DH8="-",NA(),DH8)</f>
        <v>20.7</v>
      </c>
      <c r="DI6" s="67">
        <f t="shared" si="11"/>
        <v>18.7</v>
      </c>
      <c r="DJ6" s="67">
        <f t="shared" si="11"/>
        <v>17.899999999999999</v>
      </c>
      <c r="DK6" s="67">
        <f t="shared" si="11"/>
        <v>16.7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42.5</v>
      </c>
      <c r="DS6" s="67">
        <f t="shared" ref="DS6:EA6" si="12">IF(DS8="-",NA(),DS8)</f>
        <v>35.799999999999997</v>
      </c>
      <c r="DT6" s="67">
        <f t="shared" si="12"/>
        <v>39.1</v>
      </c>
      <c r="DU6" s="67">
        <f t="shared" si="12"/>
        <v>44.3</v>
      </c>
      <c r="DV6" s="67">
        <f t="shared" si="12"/>
        <v>49.1</v>
      </c>
      <c r="DW6" s="67">
        <f t="shared" si="12"/>
        <v>52.4</v>
      </c>
      <c r="DX6" s="67">
        <f t="shared" si="12"/>
        <v>52.6</v>
      </c>
      <c r="DY6" s="67">
        <f t="shared" si="12"/>
        <v>54.2</v>
      </c>
      <c r="DZ6" s="67">
        <f t="shared" si="12"/>
        <v>53.8</v>
      </c>
      <c r="EA6" s="67">
        <f t="shared" si="12"/>
        <v>56.1</v>
      </c>
      <c r="EB6" s="67" t="str">
        <f>IF(EB8="-","【-】","【"&amp;SUBSTITUTE(TEXT(EB8,"#,##0.0"),"-","△")&amp;"】")</f>
        <v>【52.5】</v>
      </c>
      <c r="EC6" s="67">
        <f>IF(EC8="-",NA(),EC8)</f>
        <v>27.3</v>
      </c>
      <c r="ED6" s="67">
        <f t="shared" ref="ED6:EL6" si="13">IF(ED8="-",NA(),ED8)</f>
        <v>27.4</v>
      </c>
      <c r="EE6" s="67">
        <f t="shared" si="13"/>
        <v>36.700000000000003</v>
      </c>
      <c r="EF6" s="67">
        <f t="shared" si="13"/>
        <v>47.4</v>
      </c>
      <c r="EG6" s="67">
        <f t="shared" si="13"/>
        <v>57.4</v>
      </c>
      <c r="EH6" s="67">
        <f t="shared" si="13"/>
        <v>68.900000000000006</v>
      </c>
      <c r="EI6" s="67">
        <f t="shared" si="13"/>
        <v>68</v>
      </c>
      <c r="EJ6" s="67">
        <f t="shared" si="13"/>
        <v>70</v>
      </c>
      <c r="EK6" s="67">
        <f t="shared" si="13"/>
        <v>71</v>
      </c>
      <c r="EL6" s="67">
        <f t="shared" si="13"/>
        <v>73.2</v>
      </c>
      <c r="EM6" s="67" t="str">
        <f>IF(EM8="-","【-】","【"&amp;SUBSTITUTE(TEXT(EM8,"#,##0.0"),"-","△")&amp;"】")</f>
        <v>【68.8】</v>
      </c>
      <c r="EN6" s="68">
        <f>IF(EN8="-",NA(),EN8)</f>
        <v>30038753</v>
      </c>
      <c r="EO6" s="68">
        <f t="shared" ref="EO6:EW6" si="14">IF(EO8="-",NA(),EO8)</f>
        <v>34221412</v>
      </c>
      <c r="EP6" s="68">
        <f t="shared" si="14"/>
        <v>35272866</v>
      </c>
      <c r="EQ6" s="68">
        <f t="shared" si="14"/>
        <v>35497804</v>
      </c>
      <c r="ER6" s="68">
        <f t="shared" si="14"/>
        <v>35771990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2">
      <c r="A7" s="50" t="s">
        <v>161</v>
      </c>
      <c r="B7" s="65">
        <f t="shared" ref="B7:AG7" si="15">B8</f>
        <v>2018</v>
      </c>
      <c r="C7" s="65">
        <f t="shared" si="15"/>
        <v>203092</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非設置</v>
      </c>
      <c r="P7" s="65" t="str">
        <f>P8</f>
        <v>直営</v>
      </c>
      <c r="Q7" s="66">
        <f t="shared" si="15"/>
        <v>14</v>
      </c>
      <c r="R7" s="65" t="str">
        <f t="shared" si="15"/>
        <v>-</v>
      </c>
      <c r="S7" s="65" t="str">
        <f t="shared" si="15"/>
        <v>ド I 訓</v>
      </c>
      <c r="T7" s="65" t="str">
        <f t="shared" si="15"/>
        <v>救</v>
      </c>
      <c r="U7" s="66">
        <f>U8</f>
        <v>11164</v>
      </c>
      <c r="V7" s="66">
        <f>V8</f>
        <v>8183</v>
      </c>
      <c r="W7" s="65" t="str">
        <f>W8</f>
        <v>第２種該当</v>
      </c>
      <c r="X7" s="65" t="str">
        <f t="shared" si="15"/>
        <v>１０：１</v>
      </c>
      <c r="Y7" s="66">
        <f t="shared" si="15"/>
        <v>52</v>
      </c>
      <c r="Z7" s="66">
        <f t="shared" si="15"/>
        <v>45</v>
      </c>
      <c r="AA7" s="66" t="str">
        <f t="shared" si="15"/>
        <v>-</v>
      </c>
      <c r="AB7" s="66" t="str">
        <f t="shared" si="15"/>
        <v>-</v>
      </c>
      <c r="AC7" s="66" t="str">
        <f t="shared" si="15"/>
        <v>-</v>
      </c>
      <c r="AD7" s="66">
        <f t="shared" si="15"/>
        <v>97</v>
      </c>
      <c r="AE7" s="66">
        <f t="shared" si="15"/>
        <v>52</v>
      </c>
      <c r="AF7" s="66">
        <f t="shared" si="15"/>
        <v>45</v>
      </c>
      <c r="AG7" s="66">
        <f t="shared" si="15"/>
        <v>97</v>
      </c>
      <c r="AH7" s="67">
        <f>AH8</f>
        <v>89.4</v>
      </c>
      <c r="AI7" s="67">
        <f t="shared" ref="AI7:AQ7" si="16">AI8</f>
        <v>96.2</v>
      </c>
      <c r="AJ7" s="67">
        <f t="shared" si="16"/>
        <v>94.4</v>
      </c>
      <c r="AK7" s="67">
        <f t="shared" si="16"/>
        <v>96</v>
      </c>
      <c r="AL7" s="67">
        <f t="shared" si="16"/>
        <v>96.3</v>
      </c>
      <c r="AM7" s="67">
        <f t="shared" si="16"/>
        <v>98.5</v>
      </c>
      <c r="AN7" s="67">
        <f t="shared" si="16"/>
        <v>98</v>
      </c>
      <c r="AO7" s="67">
        <f t="shared" si="16"/>
        <v>98.4</v>
      </c>
      <c r="AP7" s="67">
        <f t="shared" si="16"/>
        <v>98.2</v>
      </c>
      <c r="AQ7" s="67">
        <f t="shared" si="16"/>
        <v>97.5</v>
      </c>
      <c r="AR7" s="67"/>
      <c r="AS7" s="67">
        <f>AS8</f>
        <v>84.5</v>
      </c>
      <c r="AT7" s="67">
        <f t="shared" ref="AT7:BB7" si="17">AT8</f>
        <v>87.7</v>
      </c>
      <c r="AU7" s="67">
        <f t="shared" si="17"/>
        <v>84.5</v>
      </c>
      <c r="AV7" s="67">
        <f t="shared" si="17"/>
        <v>84.6</v>
      </c>
      <c r="AW7" s="67">
        <f t="shared" si="17"/>
        <v>85.2</v>
      </c>
      <c r="AX7" s="67">
        <f t="shared" si="17"/>
        <v>79.7</v>
      </c>
      <c r="AY7" s="67">
        <f t="shared" si="17"/>
        <v>79.599999999999994</v>
      </c>
      <c r="AZ7" s="67">
        <f t="shared" si="17"/>
        <v>77.900000000000006</v>
      </c>
      <c r="BA7" s="67">
        <f t="shared" si="17"/>
        <v>78.099999999999994</v>
      </c>
      <c r="BB7" s="67">
        <f t="shared" si="17"/>
        <v>77</v>
      </c>
      <c r="BC7" s="67"/>
      <c r="BD7" s="67">
        <f>BD8</f>
        <v>78.900000000000006</v>
      </c>
      <c r="BE7" s="67">
        <f t="shared" ref="BE7:BM7" si="18">BE8</f>
        <v>4.4000000000000004</v>
      </c>
      <c r="BF7" s="67">
        <f t="shared" si="18"/>
        <v>13</v>
      </c>
      <c r="BG7" s="67">
        <f t="shared" si="18"/>
        <v>17.899999999999999</v>
      </c>
      <c r="BH7" s="67">
        <f t="shared" si="18"/>
        <v>22.5</v>
      </c>
      <c r="BI7" s="67">
        <f t="shared" si="18"/>
        <v>94.9</v>
      </c>
      <c r="BJ7" s="67">
        <f t="shared" si="18"/>
        <v>101.2</v>
      </c>
      <c r="BK7" s="67">
        <f t="shared" si="18"/>
        <v>107.2</v>
      </c>
      <c r="BL7" s="67">
        <f t="shared" si="18"/>
        <v>114.4</v>
      </c>
      <c r="BM7" s="67">
        <f t="shared" si="18"/>
        <v>117</v>
      </c>
      <c r="BN7" s="67"/>
      <c r="BO7" s="67">
        <f>BO8</f>
        <v>84.2</v>
      </c>
      <c r="BP7" s="67">
        <f t="shared" ref="BP7:BX7" si="19">BP8</f>
        <v>84.4</v>
      </c>
      <c r="BQ7" s="67">
        <f t="shared" si="19"/>
        <v>88</v>
      </c>
      <c r="BR7" s="67">
        <f t="shared" si="19"/>
        <v>86.5</v>
      </c>
      <c r="BS7" s="67">
        <f t="shared" si="19"/>
        <v>85.1</v>
      </c>
      <c r="BT7" s="67">
        <f t="shared" si="19"/>
        <v>67.400000000000006</v>
      </c>
      <c r="BU7" s="67">
        <f t="shared" si="19"/>
        <v>66.599999999999994</v>
      </c>
      <c r="BV7" s="67">
        <f t="shared" si="19"/>
        <v>66.8</v>
      </c>
      <c r="BW7" s="67">
        <f t="shared" si="19"/>
        <v>67.900000000000006</v>
      </c>
      <c r="BX7" s="67">
        <f t="shared" si="19"/>
        <v>66.900000000000006</v>
      </c>
      <c r="BY7" s="67"/>
      <c r="BZ7" s="68">
        <f>BZ8</f>
        <v>22367</v>
      </c>
      <c r="CA7" s="68">
        <f t="shared" ref="CA7:CI7" si="20">CA8</f>
        <v>24147</v>
      </c>
      <c r="CB7" s="68">
        <f t="shared" si="20"/>
        <v>24346</v>
      </c>
      <c r="CC7" s="68">
        <f t="shared" si="20"/>
        <v>24476</v>
      </c>
      <c r="CD7" s="68">
        <f t="shared" si="20"/>
        <v>25789</v>
      </c>
      <c r="CE7" s="68">
        <f t="shared" si="20"/>
        <v>23857</v>
      </c>
      <c r="CF7" s="68">
        <f t="shared" si="20"/>
        <v>24371</v>
      </c>
      <c r="CG7" s="68">
        <f t="shared" si="20"/>
        <v>24882</v>
      </c>
      <c r="CH7" s="68">
        <f t="shared" si="20"/>
        <v>25249</v>
      </c>
      <c r="CI7" s="68">
        <f t="shared" si="20"/>
        <v>25711</v>
      </c>
      <c r="CJ7" s="67"/>
      <c r="CK7" s="68">
        <f>CK8</f>
        <v>10041</v>
      </c>
      <c r="CL7" s="68">
        <f t="shared" ref="CL7:CT7" si="21">CL8</f>
        <v>9650</v>
      </c>
      <c r="CM7" s="68">
        <f t="shared" si="21"/>
        <v>9063</v>
      </c>
      <c r="CN7" s="68">
        <f t="shared" si="21"/>
        <v>7699</v>
      </c>
      <c r="CO7" s="68">
        <f t="shared" si="21"/>
        <v>7702</v>
      </c>
      <c r="CP7" s="68">
        <f t="shared" si="21"/>
        <v>8471</v>
      </c>
      <c r="CQ7" s="68">
        <f t="shared" si="21"/>
        <v>8736</v>
      </c>
      <c r="CR7" s="68">
        <f t="shared" si="21"/>
        <v>8797</v>
      </c>
      <c r="CS7" s="68">
        <f t="shared" si="21"/>
        <v>8852</v>
      </c>
      <c r="CT7" s="68">
        <f t="shared" si="21"/>
        <v>9060</v>
      </c>
      <c r="CU7" s="67"/>
      <c r="CV7" s="67">
        <f>CV8</f>
        <v>66.599999999999994</v>
      </c>
      <c r="CW7" s="67">
        <f t="shared" ref="CW7:DE7" si="22">CW8</f>
        <v>63.3</v>
      </c>
      <c r="CX7" s="67">
        <f t="shared" si="22"/>
        <v>67.099999999999994</v>
      </c>
      <c r="CY7" s="67">
        <f t="shared" si="22"/>
        <v>67.400000000000006</v>
      </c>
      <c r="CZ7" s="67">
        <f t="shared" si="22"/>
        <v>72</v>
      </c>
      <c r="DA7" s="67">
        <f t="shared" si="22"/>
        <v>67.5</v>
      </c>
      <c r="DB7" s="67">
        <f t="shared" si="22"/>
        <v>67.5</v>
      </c>
      <c r="DC7" s="67">
        <f t="shared" si="22"/>
        <v>69.5</v>
      </c>
      <c r="DD7" s="67">
        <f t="shared" si="22"/>
        <v>70.3</v>
      </c>
      <c r="DE7" s="67">
        <f t="shared" si="22"/>
        <v>71.099999999999994</v>
      </c>
      <c r="DF7" s="67"/>
      <c r="DG7" s="67">
        <f>DG8</f>
        <v>21.9</v>
      </c>
      <c r="DH7" s="67">
        <f t="shared" ref="DH7:DP7" si="23">DH8</f>
        <v>20.7</v>
      </c>
      <c r="DI7" s="67">
        <f t="shared" si="23"/>
        <v>18.7</v>
      </c>
      <c r="DJ7" s="67">
        <f t="shared" si="23"/>
        <v>17.899999999999999</v>
      </c>
      <c r="DK7" s="67">
        <f t="shared" si="23"/>
        <v>16.7</v>
      </c>
      <c r="DL7" s="67">
        <f t="shared" si="23"/>
        <v>17.899999999999999</v>
      </c>
      <c r="DM7" s="67">
        <f t="shared" si="23"/>
        <v>17.899999999999999</v>
      </c>
      <c r="DN7" s="67">
        <f t="shared" si="23"/>
        <v>17.399999999999999</v>
      </c>
      <c r="DO7" s="67">
        <f t="shared" si="23"/>
        <v>17</v>
      </c>
      <c r="DP7" s="67">
        <f t="shared" si="23"/>
        <v>16.5</v>
      </c>
      <c r="DQ7" s="67"/>
      <c r="DR7" s="67">
        <f>DR8</f>
        <v>42.5</v>
      </c>
      <c r="DS7" s="67">
        <f t="shared" ref="DS7:EA7" si="24">DS8</f>
        <v>35.799999999999997</v>
      </c>
      <c r="DT7" s="67">
        <f t="shared" si="24"/>
        <v>39.1</v>
      </c>
      <c r="DU7" s="67">
        <f t="shared" si="24"/>
        <v>44.3</v>
      </c>
      <c r="DV7" s="67">
        <f t="shared" si="24"/>
        <v>49.1</v>
      </c>
      <c r="DW7" s="67">
        <f t="shared" si="24"/>
        <v>52.4</v>
      </c>
      <c r="DX7" s="67">
        <f t="shared" si="24"/>
        <v>52.6</v>
      </c>
      <c r="DY7" s="67">
        <f t="shared" si="24"/>
        <v>54.2</v>
      </c>
      <c r="DZ7" s="67">
        <f t="shared" si="24"/>
        <v>53.8</v>
      </c>
      <c r="EA7" s="67">
        <f t="shared" si="24"/>
        <v>56.1</v>
      </c>
      <c r="EB7" s="67"/>
      <c r="EC7" s="67">
        <f>EC8</f>
        <v>27.3</v>
      </c>
      <c r="ED7" s="67">
        <f t="shared" ref="ED7:EL7" si="25">ED8</f>
        <v>27.4</v>
      </c>
      <c r="EE7" s="67">
        <f t="shared" si="25"/>
        <v>36.700000000000003</v>
      </c>
      <c r="EF7" s="67">
        <f t="shared" si="25"/>
        <v>47.4</v>
      </c>
      <c r="EG7" s="67">
        <f t="shared" si="25"/>
        <v>57.4</v>
      </c>
      <c r="EH7" s="67">
        <f t="shared" si="25"/>
        <v>68.900000000000006</v>
      </c>
      <c r="EI7" s="67">
        <f t="shared" si="25"/>
        <v>68</v>
      </c>
      <c r="EJ7" s="67">
        <f t="shared" si="25"/>
        <v>70</v>
      </c>
      <c r="EK7" s="67">
        <f t="shared" si="25"/>
        <v>71</v>
      </c>
      <c r="EL7" s="67">
        <f t="shared" si="25"/>
        <v>73.2</v>
      </c>
      <c r="EM7" s="67"/>
      <c r="EN7" s="68">
        <f>EN8</f>
        <v>30038753</v>
      </c>
      <c r="EO7" s="68">
        <f t="shared" ref="EO7:EW7" si="26">EO8</f>
        <v>34221412</v>
      </c>
      <c r="EP7" s="68">
        <f t="shared" si="26"/>
        <v>35272866</v>
      </c>
      <c r="EQ7" s="68">
        <f t="shared" si="26"/>
        <v>35497804</v>
      </c>
      <c r="ER7" s="68">
        <f t="shared" si="26"/>
        <v>35771990</v>
      </c>
      <c r="ES7" s="68">
        <f t="shared" si="26"/>
        <v>34878088</v>
      </c>
      <c r="ET7" s="68">
        <f t="shared" si="26"/>
        <v>36094355</v>
      </c>
      <c r="EU7" s="68">
        <f t="shared" si="26"/>
        <v>36941419</v>
      </c>
      <c r="EV7" s="68">
        <f t="shared" si="26"/>
        <v>38480542</v>
      </c>
      <c r="EW7" s="68">
        <f t="shared" si="26"/>
        <v>38744035</v>
      </c>
      <c r="EX7" s="68"/>
    </row>
    <row r="8" spans="1:154" s="69" customFormat="1" x14ac:dyDescent="0.2">
      <c r="A8" s="50"/>
      <c r="B8" s="70">
        <v>2018</v>
      </c>
      <c r="C8" s="70">
        <v>203092</v>
      </c>
      <c r="D8" s="70">
        <v>46</v>
      </c>
      <c r="E8" s="70">
        <v>6</v>
      </c>
      <c r="F8" s="70">
        <v>0</v>
      </c>
      <c r="G8" s="70">
        <v>1</v>
      </c>
      <c r="H8" s="70" t="s">
        <v>162</v>
      </c>
      <c r="I8" s="70" t="s">
        <v>163</v>
      </c>
      <c r="J8" s="70" t="s">
        <v>164</v>
      </c>
      <c r="K8" s="70" t="s">
        <v>165</v>
      </c>
      <c r="L8" s="70" t="s">
        <v>166</v>
      </c>
      <c r="M8" s="70" t="s">
        <v>167</v>
      </c>
      <c r="N8" s="70" t="s">
        <v>168</v>
      </c>
      <c r="O8" s="70" t="s">
        <v>169</v>
      </c>
      <c r="P8" s="70" t="s">
        <v>170</v>
      </c>
      <c r="Q8" s="71">
        <v>14</v>
      </c>
      <c r="R8" s="70" t="s">
        <v>38</v>
      </c>
      <c r="S8" s="70" t="s">
        <v>171</v>
      </c>
      <c r="T8" s="70" t="s">
        <v>172</v>
      </c>
      <c r="U8" s="71">
        <v>11164</v>
      </c>
      <c r="V8" s="71">
        <v>8183</v>
      </c>
      <c r="W8" s="70" t="s">
        <v>173</v>
      </c>
      <c r="X8" s="72" t="s">
        <v>174</v>
      </c>
      <c r="Y8" s="71">
        <v>52</v>
      </c>
      <c r="Z8" s="71">
        <v>45</v>
      </c>
      <c r="AA8" s="71" t="s">
        <v>38</v>
      </c>
      <c r="AB8" s="71" t="s">
        <v>38</v>
      </c>
      <c r="AC8" s="71" t="s">
        <v>38</v>
      </c>
      <c r="AD8" s="71">
        <v>97</v>
      </c>
      <c r="AE8" s="71">
        <v>52</v>
      </c>
      <c r="AF8" s="71">
        <v>45</v>
      </c>
      <c r="AG8" s="71">
        <v>97</v>
      </c>
      <c r="AH8" s="73">
        <v>89.4</v>
      </c>
      <c r="AI8" s="73">
        <v>96.2</v>
      </c>
      <c r="AJ8" s="73">
        <v>94.4</v>
      </c>
      <c r="AK8" s="73">
        <v>96</v>
      </c>
      <c r="AL8" s="73">
        <v>96.3</v>
      </c>
      <c r="AM8" s="73">
        <v>98.5</v>
      </c>
      <c r="AN8" s="73">
        <v>98</v>
      </c>
      <c r="AO8" s="73">
        <v>98.4</v>
      </c>
      <c r="AP8" s="73">
        <v>98.2</v>
      </c>
      <c r="AQ8" s="73">
        <v>97.5</v>
      </c>
      <c r="AR8" s="73">
        <v>98.8</v>
      </c>
      <c r="AS8" s="73">
        <v>84.5</v>
      </c>
      <c r="AT8" s="73">
        <v>87.7</v>
      </c>
      <c r="AU8" s="73">
        <v>84.5</v>
      </c>
      <c r="AV8" s="73">
        <v>84.6</v>
      </c>
      <c r="AW8" s="73">
        <v>85.2</v>
      </c>
      <c r="AX8" s="73">
        <v>79.7</v>
      </c>
      <c r="AY8" s="73">
        <v>79.599999999999994</v>
      </c>
      <c r="AZ8" s="73">
        <v>77.900000000000006</v>
      </c>
      <c r="BA8" s="73">
        <v>78.099999999999994</v>
      </c>
      <c r="BB8" s="73">
        <v>77</v>
      </c>
      <c r="BC8" s="73">
        <v>89.7</v>
      </c>
      <c r="BD8" s="74">
        <v>78.900000000000006</v>
      </c>
      <c r="BE8" s="74">
        <v>4.4000000000000004</v>
      </c>
      <c r="BF8" s="74">
        <v>13</v>
      </c>
      <c r="BG8" s="74">
        <v>17.899999999999999</v>
      </c>
      <c r="BH8" s="74">
        <v>22.5</v>
      </c>
      <c r="BI8" s="74">
        <v>94.9</v>
      </c>
      <c r="BJ8" s="74">
        <v>101.2</v>
      </c>
      <c r="BK8" s="74">
        <v>107.2</v>
      </c>
      <c r="BL8" s="74">
        <v>114.4</v>
      </c>
      <c r="BM8" s="74">
        <v>117</v>
      </c>
      <c r="BN8" s="74">
        <v>64.099999999999994</v>
      </c>
      <c r="BO8" s="73">
        <v>84.2</v>
      </c>
      <c r="BP8" s="73">
        <v>84.4</v>
      </c>
      <c r="BQ8" s="73">
        <v>88</v>
      </c>
      <c r="BR8" s="73">
        <v>86.5</v>
      </c>
      <c r="BS8" s="73">
        <v>85.1</v>
      </c>
      <c r="BT8" s="73">
        <v>67.400000000000006</v>
      </c>
      <c r="BU8" s="73">
        <v>66.599999999999994</v>
      </c>
      <c r="BV8" s="73">
        <v>66.8</v>
      </c>
      <c r="BW8" s="73">
        <v>67.900000000000006</v>
      </c>
      <c r="BX8" s="73">
        <v>66.900000000000006</v>
      </c>
      <c r="BY8" s="73">
        <v>74.900000000000006</v>
      </c>
      <c r="BZ8" s="74">
        <v>22367</v>
      </c>
      <c r="CA8" s="74">
        <v>24147</v>
      </c>
      <c r="CB8" s="74">
        <v>24346</v>
      </c>
      <c r="CC8" s="74">
        <v>24476</v>
      </c>
      <c r="CD8" s="74">
        <v>25789</v>
      </c>
      <c r="CE8" s="74">
        <v>23857</v>
      </c>
      <c r="CF8" s="74">
        <v>24371</v>
      </c>
      <c r="CG8" s="74">
        <v>24882</v>
      </c>
      <c r="CH8" s="74">
        <v>25249</v>
      </c>
      <c r="CI8" s="74">
        <v>25711</v>
      </c>
      <c r="CJ8" s="73">
        <v>52412</v>
      </c>
      <c r="CK8" s="74">
        <v>10041</v>
      </c>
      <c r="CL8" s="74">
        <v>9650</v>
      </c>
      <c r="CM8" s="74">
        <v>9063</v>
      </c>
      <c r="CN8" s="74">
        <v>7699</v>
      </c>
      <c r="CO8" s="74">
        <v>7702</v>
      </c>
      <c r="CP8" s="74">
        <v>8471</v>
      </c>
      <c r="CQ8" s="74">
        <v>8736</v>
      </c>
      <c r="CR8" s="74">
        <v>8797</v>
      </c>
      <c r="CS8" s="74">
        <v>8852</v>
      </c>
      <c r="CT8" s="74">
        <v>9060</v>
      </c>
      <c r="CU8" s="73">
        <v>14708</v>
      </c>
      <c r="CV8" s="74">
        <v>66.599999999999994</v>
      </c>
      <c r="CW8" s="74">
        <v>63.3</v>
      </c>
      <c r="CX8" s="74">
        <v>67.099999999999994</v>
      </c>
      <c r="CY8" s="74">
        <v>67.400000000000006</v>
      </c>
      <c r="CZ8" s="74">
        <v>72</v>
      </c>
      <c r="DA8" s="74">
        <v>67.5</v>
      </c>
      <c r="DB8" s="74">
        <v>67.5</v>
      </c>
      <c r="DC8" s="74">
        <v>69.5</v>
      </c>
      <c r="DD8" s="74">
        <v>70.3</v>
      </c>
      <c r="DE8" s="74">
        <v>71.099999999999994</v>
      </c>
      <c r="DF8" s="74">
        <v>54.8</v>
      </c>
      <c r="DG8" s="74">
        <v>21.9</v>
      </c>
      <c r="DH8" s="74">
        <v>20.7</v>
      </c>
      <c r="DI8" s="74">
        <v>18.7</v>
      </c>
      <c r="DJ8" s="74">
        <v>17.899999999999999</v>
      </c>
      <c r="DK8" s="74">
        <v>16.7</v>
      </c>
      <c r="DL8" s="74">
        <v>17.899999999999999</v>
      </c>
      <c r="DM8" s="74">
        <v>17.899999999999999</v>
      </c>
      <c r="DN8" s="74">
        <v>17.399999999999999</v>
      </c>
      <c r="DO8" s="74">
        <v>17</v>
      </c>
      <c r="DP8" s="74">
        <v>16.5</v>
      </c>
      <c r="DQ8" s="74">
        <v>24.3</v>
      </c>
      <c r="DR8" s="73">
        <v>42.5</v>
      </c>
      <c r="DS8" s="73">
        <v>35.799999999999997</v>
      </c>
      <c r="DT8" s="73">
        <v>39.1</v>
      </c>
      <c r="DU8" s="73">
        <v>44.3</v>
      </c>
      <c r="DV8" s="73">
        <v>49.1</v>
      </c>
      <c r="DW8" s="73">
        <v>52.4</v>
      </c>
      <c r="DX8" s="73">
        <v>52.6</v>
      </c>
      <c r="DY8" s="73">
        <v>54.2</v>
      </c>
      <c r="DZ8" s="73">
        <v>53.8</v>
      </c>
      <c r="EA8" s="73">
        <v>56.1</v>
      </c>
      <c r="EB8" s="73">
        <v>52.5</v>
      </c>
      <c r="EC8" s="73">
        <v>27.3</v>
      </c>
      <c r="ED8" s="73">
        <v>27.4</v>
      </c>
      <c r="EE8" s="73">
        <v>36.700000000000003</v>
      </c>
      <c r="EF8" s="73">
        <v>47.4</v>
      </c>
      <c r="EG8" s="73">
        <v>57.4</v>
      </c>
      <c r="EH8" s="73">
        <v>68.900000000000006</v>
      </c>
      <c r="EI8" s="73">
        <v>68</v>
      </c>
      <c r="EJ8" s="73">
        <v>70</v>
      </c>
      <c r="EK8" s="73">
        <v>71</v>
      </c>
      <c r="EL8" s="73">
        <v>73.2</v>
      </c>
      <c r="EM8" s="73">
        <v>68.8</v>
      </c>
      <c r="EN8" s="74">
        <v>30038753</v>
      </c>
      <c r="EO8" s="74">
        <v>34221412</v>
      </c>
      <c r="EP8" s="74">
        <v>35272866</v>
      </c>
      <c r="EQ8" s="74">
        <v>35497804</v>
      </c>
      <c r="ER8" s="74">
        <v>35771990</v>
      </c>
      <c r="ES8" s="74">
        <v>34878088</v>
      </c>
      <c r="ET8" s="74">
        <v>36094355</v>
      </c>
      <c r="EU8" s="74">
        <v>36941419</v>
      </c>
      <c r="EV8" s="74">
        <v>38480542</v>
      </c>
      <c r="EW8" s="74">
        <v>38744035</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2020-02-25T01:41:06Z</cp:lastPrinted>
  <dcterms:created xsi:type="dcterms:W3CDTF">2019-12-05T07:37:10Z</dcterms:created>
  <dcterms:modified xsi:type="dcterms:W3CDTF">2020-02-25T01:41:52Z</dcterms:modified>
  <cp:category/>
</cp:coreProperties>
</file>