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76 北相木村\"/>
    </mc:Choice>
  </mc:AlternateContent>
  <workbookProtection workbookAlgorithmName="SHA-512" workbookHashValue="9cHvjFHmCV84NcEwToCF9PFAWhLGJKsoE+gC0GvDwMbQiFxZClVemhgNhF8LiBLfjvDFtPha9wYlnR3W5jI+AA==" workbookSaltValue="Ejfkxuu/FAd/gzb+jGLiqQ=="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<sst xmlns="http://schemas.openxmlformats.org/spreadsheetml/2006/main" count="225" uniqueCount="112">
  <si>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</si>
  <si>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</si>
  <si>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</si>
  <si>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</si>
  <si>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</si>
  <si>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</si>
  <si>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</si>
  <si>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</si>
  <si>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</si>
  <si>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</si>
  <si>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</si>
  <si>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</si>
  <si>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</si>
  <si>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</si>
  <si>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</si>
  <si>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</si>
  <si>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</si>
  <si>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</si>
  <si>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</si>
  <si>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</si>
  <si>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</si>
  <si>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</si>
  <si>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</si>
  <si>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</si>
  <si>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</si>
  <si>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</si>
  <si>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</si>
  <si>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</si>
  <si>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</si>
  <si>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</si>
  <si>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</si>
  <si>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</si>
  <si>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</si>
  <si>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</si>
  <si>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</si>
  <si>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</si>
  <si>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</si>
  <si>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</si>
  <si>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</si>
  <si>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</si>
  <si>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</si>
  <si>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</si>
  <si>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</si>
  <si>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</si>
  <si>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</si>
  <si>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</si>
  <si>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</si>
  <si>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</si>
  <si>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</si>
  <si>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</si>
  <si>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</si>
  <si>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</si>
  <si>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</si>
  <si>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</si>
  <si>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</si>
  <si>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</si>
  <si>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</si>
  <si>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</si>
  <si>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</si>
  <si>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</si>
  <si>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</si>
  <si>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</si>
  <si>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</si>
  <si>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</si>
  <si>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</si>
  <si>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</si>
  <si>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</si>
  <si>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</si>
  <si>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</si>
  <si>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</si>
  <si>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</si>
  <si>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</si>
  <si>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</si>
  <si>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</si>
  <si>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</si>
  <si>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</si>
  <si>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</si>
  <si>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</si>
  <si>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</si>
  <si>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</si>
  <si>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</si>
  <si>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</si>
  <si>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</si>
  <si>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</si>
  <si>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</si>
  <si>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</si>
  <si>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</si>
  <si>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</si>
  <si>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</si>
  <si>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</si>
  <si>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</si>
  <si>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</si>
  <si>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</si>
  <si>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</si>
  <si>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</si>
  <si>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</si>
  <si>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北相木村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</si>
  <si>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</si>
  <si>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</si>
  <si>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</si>
  <si>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</si>
  <si>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</si>
  <si>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</si>
  <si>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</si>
  <si>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</si>
  <si>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</si>
  <si>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</si>
  <si>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</si>
  <si>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</si>
  <si>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村を２期で布設替えした経過から同時期に更新を迎える。このため、今後送配水管、水源施設の老朽化に伴う更新、修繕が大きな負担となってくることが考えられ、水道ビジョン、経営戦略に基づき更新していきたい。</t>
    <rPh sb="0" eb="2">
      <t>ゼンソン</t>
    </rPh>
    <rPh sb="4" eb="5">
      <t>キ</t>
    </rPh>
    <rPh sb="6" eb="8">
      <t>フセツ</t>
    </rPh>
    <rPh sb="8" eb="9">
      <t>ガ</t>
    </rPh>
    <rPh sb="12" eb="14">
      <t>ケイカ</t>
    </rPh>
    <rPh sb="16" eb="19">
      <t>ドウジキ</t>
    </rPh>
    <rPh sb="20" eb="22">
      <t>コウシン</t>
    </rPh>
    <rPh sb="23" eb="24">
      <t>ムカ</t>
    </rPh>
    <rPh sb="32" eb="34">
      <t>コンゴ</t>
    </rPh>
    <rPh sb="70" eb="71">
      <t>カンガ</t>
    </rPh>
    <rPh sb="82" eb="86">
      <t>ケイエイセンリャク</t>
    </rPh>
    <rPh sb="87" eb="88">
      <t>モト</t>
    </rPh>
    <rPh sb="90" eb="92">
      <t>コウシン</t>
    </rPh>
    <phoneticPr fontId="4"/>
  </si>
  <si>
    <r>
      <t>管路の更新時期を迎えるなかで、人口は減少傾向にあるが安定した水の供給ができるように水道ビジョン、経営戦略に基づき計画的に管路の更新を行い、漏水等によるロスを減ら</t>
    </r>
    <r>
      <rPr>
        <sz val="11"/>
        <color theme="3"/>
        <rFont val="ＭＳ ゴシック"/>
        <family val="3"/>
        <charset val="128"/>
      </rPr>
      <t xml:space="preserve">していく。
</t>
    </r>
    <r>
      <rPr>
        <sz val="11"/>
        <color theme="1"/>
        <rFont val="ＭＳ ゴシック"/>
        <family val="3"/>
        <charset val="128"/>
      </rPr>
      <t>同時に、特に渇水時に給水に必要な水量を確保していくため、個々の使用量管理、全体の給配水の管理を引き続き行っていく。
また、日頃のメンテナンスに重点を置き早め早めの対応をしていくことにより施設の長寿命化、経費の節減を図り、経営の健全化に努めていく。</t>
    </r>
    <rPh sb="0" eb="2">
      <t>カンロ</t>
    </rPh>
    <rPh sb="3" eb="5">
      <t>コウシン</t>
    </rPh>
    <rPh sb="5" eb="7">
      <t>ジキ</t>
    </rPh>
    <rPh sb="8" eb="9">
      <t>ムカ</t>
    </rPh>
    <rPh sb="15" eb="17">
      <t>ジンコウ</t>
    </rPh>
    <rPh sb="18" eb="20">
      <t>ゲンショウ</t>
    </rPh>
    <rPh sb="20" eb="22">
      <t>ケイコウ</t>
    </rPh>
    <rPh sb="26" eb="28">
      <t>アンテイ</t>
    </rPh>
    <rPh sb="30" eb="31">
      <t>ミズ</t>
    </rPh>
    <rPh sb="32" eb="34">
      <t>キョウキュウ</t>
    </rPh>
    <rPh sb="41" eb="43">
      <t>スイドウ</t>
    </rPh>
    <rPh sb="48" eb="50">
      <t>ケイエイ</t>
    </rPh>
    <rPh sb="50" eb="52">
      <t>センリャク</t>
    </rPh>
    <rPh sb="53" eb="54">
      <t>モト</t>
    </rPh>
    <rPh sb="56" eb="59">
      <t>ケイカクテキ</t>
    </rPh>
    <rPh sb="60" eb="62">
      <t>カンロ</t>
    </rPh>
    <rPh sb="63" eb="65">
      <t>コウシン</t>
    </rPh>
    <rPh sb="66" eb="67">
      <t>オコナ</t>
    </rPh>
    <rPh sb="86" eb="88">
      <t>ドウジ</t>
    </rPh>
    <rPh sb="133" eb="134">
      <t>ヒ</t>
    </rPh>
    <rPh sb="135" eb="136">
      <t>ツヅ</t>
    </rPh>
    <rPh sb="193" eb="194">
      <t>ハカ</t>
    </rPh>
    <rPh sb="196" eb="198">
      <t>ケイエイ</t>
    </rPh>
    <rPh sb="199" eb="202">
      <t>ケンゼンカ</t>
    </rPh>
    <rPh sb="203" eb="204">
      <t>ツト</t>
    </rPh>
    <phoneticPr fontId="4"/>
  </si>
  <si>
    <t>①収益的収支比率は地方債償還金の減が要因　　　　　　　　
④企業債は、減少傾向にあるが送配水管の更新時期をむかえることから増加傾向になることが予想される。　
⑤料金回収率は地方債償還金の減による給水原価の減が要因　　　　　　　　　　　　　　　　　　　　　　　　　　　　　　　　　　　　　　　　　　　　⑧有収率について、水源が湧水のため総排水量の変化は少ないが、人口減少により総有収水量が減少していることが原因と考えられる。
これらのことから、今後健全経営を行っていくために策定した水道ビジョン、経営戦略を基に計画的に事業を進めることが重要となる。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</si>
</sst>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3"/>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D3-4137-B5B6-FA0C64B6A93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FD3-4137-B5B6-FA0C64B6A93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100</c:v>
                </c:pt>
                <c:pt idx="1">
                  <c:v>100</c:v>
                </c:pt>
                <c:pt idx="2">
                  <c:v>75.510000000000005</c:v>
                </c:pt>
                <c:pt idx="3">
                  <c:v>75.510000000000005</c:v>
                </c:pt>
                <c:pt idx="4">
                  <c:v>75.510000000000005</c:v>
                </c:pt>
              </c:numCache>
            </c:numRef>
          </c:val>
          <c:extLst>
            <c:ext xmlns:c16="http://schemas.microsoft.com/office/drawing/2014/chart" uri="{C3380CC4-5D6E-409C-BE32-E72D297353CC}">
              <c16:uniqueId val="{00000000-B57E-48A0-930C-191A927B1BC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B57E-48A0-930C-191A927B1BC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44.82</c:v>
                </c:pt>
                <c:pt idx="1">
                  <c:v>45.07</c:v>
                </c:pt>
                <c:pt idx="2">
                  <c:v>57.92</c:v>
                </c:pt>
                <c:pt idx="3">
                  <c:v>57.69</c:v>
                </c:pt>
                <c:pt idx="4">
                  <c:v>56.41</c:v>
                </c:pt>
              </c:numCache>
            </c:numRef>
          </c:val>
          <c:extLst>
            <c:ext xmlns:c16="http://schemas.microsoft.com/office/drawing/2014/chart" uri="{C3380CC4-5D6E-409C-BE32-E72D297353CC}">
              <c16:uniqueId val="{00000000-71CE-4BD8-8DA1-5142F9C4D61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71CE-4BD8-8DA1-5142F9C4D61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90.9</c:v>
                </c:pt>
                <c:pt idx="1">
                  <c:v>87.69</c:v>
                </c:pt>
                <c:pt idx="2">
                  <c:v>86.16</c:v>
                </c:pt>
                <c:pt idx="3">
                  <c:v>75.430000000000007</c:v>
                </c:pt>
                <c:pt idx="4">
                  <c:v>83.93</c:v>
                </c:pt>
              </c:numCache>
            </c:numRef>
          </c:val>
          <c:extLst>
            <c:ext xmlns:c16="http://schemas.microsoft.com/office/drawing/2014/chart" uri="{C3380CC4-5D6E-409C-BE32-E72D297353CC}">
              <c16:uniqueId val="{00000000-EF53-418C-8106-85323C0A129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EF53-418C-8106-85323C0A129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7-4068-ADC8-B9888F47FE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7-4068-ADC8-B9888F47FE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9-47C6-96A5-38D6D4605F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9-47C6-96A5-38D6D4605F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64-44B7-B66F-CE5F7CF0682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64-44B7-B66F-CE5F7CF0682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43-4006-B021-539240EED9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43-4006-B021-539240EED9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630.30999999999995</c:v>
                </c:pt>
                <c:pt idx="1">
                  <c:v>561.69000000000005</c:v>
                </c:pt>
                <c:pt idx="2">
                  <c:v>560.09</c:v>
                </c:pt>
                <c:pt idx="3">
                  <c:v>497</c:v>
                </c:pt>
                <c:pt idx="4">
                  <c:v>437.85</c:v>
                </c:pt>
              </c:numCache>
            </c:numRef>
          </c:val>
          <c:extLst>
            <c:ext xmlns:c16="http://schemas.microsoft.com/office/drawing/2014/chart" uri="{C3380CC4-5D6E-409C-BE32-E72D297353CC}">
              <c16:uniqueId val="{00000000-260B-4045-A941-22DBE02F642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260B-4045-A941-22DBE02F642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83.41</c:v>
                </c:pt>
                <c:pt idx="1">
                  <c:v>86.12</c:v>
                </c:pt>
                <c:pt idx="2">
                  <c:v>82.18</c:v>
                </c:pt>
                <c:pt idx="3">
                  <c:v>66.73</c:v>
                </c:pt>
                <c:pt idx="4">
                  <c:v>81.2</c:v>
                </c:pt>
              </c:numCache>
            </c:numRef>
          </c:val>
          <c:extLst>
            <c:ext xmlns:c16="http://schemas.microsoft.com/office/drawing/2014/chart" uri="{C3380CC4-5D6E-409C-BE32-E72D297353CC}">
              <c16:uniqueId val="{00000000-7ACF-44B8-A255-1280AED4D06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ACF-44B8-A255-1280AED4D06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124.77</c:v>
                </c:pt>
                <c:pt idx="1">
                  <c:v>122.24</c:v>
                </c:pt>
                <c:pt idx="2">
                  <c:v>127.27</c:v>
                </c:pt>
                <c:pt idx="3">
                  <c:v>156.61000000000001</c:v>
                </c:pt>
                <c:pt idx="4">
                  <c:v>133.69999999999999</c:v>
                </c:pt>
              </c:numCache>
            </c:numRef>
          </c:val>
          <c:extLst>
            <c:ext xmlns:c16="http://schemas.microsoft.com/office/drawing/2014/chart" uri="{C3380CC4-5D6E-409C-BE32-E72D297353CC}">
              <c16:uniqueId val="{00000000-2452-407C-8EDD-0EC012B7A8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452-407C-8EDD-0EC012B7A8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北相木村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771</v>
      </c>
      <c r="AM8" s="50"/>
      <c r="AN8" s="50"/>
      <c r="AO8" s="50"/>
      <c r="AP8" s="50"/>
      <c r="AQ8" s="50"/>
      <c r="AR8" s="50"/>
      <c r="AS8" s="50"/>
      <c r="AT8" s="46">
        <f>データ!$S$6</f>
        <v>56.32</v>
      </c>
      <c r="AU8" s="46"/>
      <c r="AV8" s="46"/>
      <c r="AW8" s="46"/>
      <c r="AX8" s="46"/>
      <c r="AY8" s="46"/>
      <c r="AZ8" s="46"/>
      <c r="BA8" s="46"/>
      <c r="BB8" s="46">
        <f>データ!$T$6</f>
        <v>13.69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1640</v>
      </c>
      <c r="X10" s="50"/>
      <c r="Y10" s="50"/>
      <c r="Z10" s="50"/>
      <c r="AA10" s="50"/>
      <c r="AB10" s="50"/>
      <c r="AC10" s="50"/>
      <c r="AD10" s="2"/>
      <c r="AE10" s="2"/>
      <c r="AF10" s="2"/>
      <c r="AG10" s="2"/>
      <c r="AH10" s="2"/>
      <c r="AI10" s="2"/>
      <c r="AJ10" s="2"/>
      <c r="AK10" s="2"/>
      <c r="AL10" s="50">
        <f>データ!$U$6</f>
        <v>754</v>
      </c>
      <c r="AM10" s="50"/>
      <c r="AN10" s="50"/>
      <c r="AO10" s="50"/>
      <c r="AP10" s="50"/>
      <c r="AQ10" s="50"/>
      <c r="AR10" s="50"/>
      <c r="AS10" s="50"/>
      <c r="AT10" s="46">
        <f>データ!$V$6</f>
        <v>56.26</v>
      </c>
      <c r="AU10" s="46"/>
      <c r="AV10" s="46"/>
      <c r="AW10" s="46"/>
      <c r="AX10" s="46"/>
      <c r="AY10" s="46"/>
      <c r="AZ10" s="46"/>
      <c r="BA10" s="46"/>
      <c r="BB10" s="46">
        <f>データ!$W$6</f>
        <v>13.4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O+m8UPf32SC02b6lywMB5poP1fNHFPy5fOvr8AzdC8PGQAOczp614ldTwSB1gVD69cEnS/FQZTAchq3SDYTG/g==" saltValue="tkg9w8pSrwqJU90uIOsP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203076</v>
      </c>
      <c r="D6" s="34">
        <f t="shared" si="3"/>
        <v>47</v>
      </c>
      <c r="E6" s="34">
        <f t="shared" si="3"/>
        <v>1</v>
      </c>
      <c r="F6" s="34">
        <f t="shared" si="3"/>
        <v>0</v>
      </c>
      <c r="G6" s="34">
        <f t="shared" si="3"/>
        <v>0</v>
      </c>
      <c r="H6" s="34" t="str">
        <f t="shared" si="3"/>
        <v>長野県　北相木村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1640</v>
      </c>
      <c r="R6" s="35">
        <f t="shared" si="3"/>
        <v>771</v>
      </c>
      <c r="S6" s="35">
        <f t="shared" si="3"/>
        <v>56.32</v>
      </c>
      <c r="T6" s="35">
        <f t="shared" si="3"/>
        <v>13.69</v>
      </c>
      <c r="U6" s="35">
        <f t="shared" si="3"/>
        <v>754</v>
      </c>
      <c r="V6" s="35">
        <f t="shared" si="3"/>
        <v>56.26</v>
      </c>
      <c r="W6" s="35">
        <f t="shared" si="3"/>
        <v>13.4</v>
      </c>
      <c r="X6" s="36">
        <f>IF(X7="",NA(),X7)</f>
        <v>90.9</v>
      </c>
      <c r="Y6" s="36">
        <f t="shared" ref="Y6:AG6" si="4">IF(Y7="",NA(),Y7)</f>
        <v>87.69</v>
      </c>
      <c r="Z6" s="36">
        <f t="shared" si="4"/>
        <v>86.16</v>
      </c>
      <c r="AA6" s="36">
        <f t="shared" si="4"/>
        <v>75.430000000000007</v>
      </c>
      <c r="AB6" s="36">
        <f t="shared" si="4"/>
        <v>83.93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630.30999999999995</v>
      </c>
      <c r="BF6" s="36">
        <f t="shared" ref="BF6:BN6" si="7">IF(BF7="",NA(),BF7)</f>
        <v>561.69000000000005</v>
      </c>
      <c r="BG6" s="36">
        <f t="shared" si="7"/>
        <v>560.09</v>
      </c>
      <c r="BH6" s="36">
        <f t="shared" si="7"/>
        <v>497</v>
      </c>
      <c r="BI6" s="36">
        <f t="shared" si="7"/>
        <v>437.85</v>
      </c>
      <c r="BJ6" s="36">
        <f t="shared" si="7"/>
        <v>1486.62</v>
      </c>
      <c r="BK6" s="36">
        <f t="shared" si="7"/>
        <v>1510.14</v>
      </c>
      <c r="BL6" s="36">
        <f t="shared" si="7"/>
        <v>1595.62</v>
      </c>
      <c r="BM6" s="36">
        <f t="shared" si="7"/>
        <v>1302.33</v>
      </c>
      <c r="BN6" s="36">
        <f t="shared" si="7"/>
        <v>1274.21</v>
      </c>
      <c r="BO6" s="35" t="str">
        <f>IF(BO7="","",IF(BO7="-","【-】","【"&amp;SUBSTITUTE(TEXT(BO7,"#,##0.00"),"-","△")&amp;"】"))</f>
        <v>【1,074.14】</v>
      </c>
      <c r="BP6" s="36">
        <f>IF(BP7="",NA(),BP7)</f>
        <v>83.41</v>
      </c>
      <c r="BQ6" s="36">
        <f t="shared" ref="BQ6:BY6" si="8">IF(BQ7="",NA(),BQ7)</f>
        <v>86.12</v>
      </c>
      <c r="BR6" s="36">
        <f t="shared" si="8"/>
        <v>82.18</v>
      </c>
      <c r="BS6" s="36">
        <f t="shared" si="8"/>
        <v>66.73</v>
      </c>
      <c r="BT6" s="36">
        <f t="shared" si="8"/>
        <v>81.2</v>
      </c>
      <c r="BU6" s="36">
        <f t="shared" si="8"/>
        <v>24.39</v>
      </c>
      <c r="BV6" s="36">
        <f t="shared" si="8"/>
        <v>22.67</v>
      </c>
      <c r="BW6" s="36">
        <f t="shared" si="8"/>
        <v>37.92</v>
      </c>
      <c r="BX6" s="36">
        <f t="shared" si="8"/>
        <v>40.89</v>
      </c>
      <c r="BY6" s="36">
        <f t="shared" si="8"/>
        <v>41.25</v>
      </c>
      <c r="BZ6" s="35" t="str">
        <f>IF(BZ7="","",IF(BZ7="-","【-】","【"&amp;SUBSTITUTE(TEXT(BZ7,"#,##0.00"),"-","△")&amp;"】"))</f>
        <v>【54.36】</v>
      </c>
      <c r="CA6" s="36">
        <f>IF(CA7="",NA(),CA7)</f>
        <v>124.77</v>
      </c>
      <c r="CB6" s="36">
        <f t="shared" ref="CB6:CJ6" si="9">IF(CB7="",NA(),CB7)</f>
        <v>122.24</v>
      </c>
      <c r="CC6" s="36">
        <f t="shared" si="9"/>
        <v>127.27</v>
      </c>
      <c r="CD6" s="36">
        <f t="shared" si="9"/>
        <v>156.61000000000001</v>
      </c>
      <c r="CE6" s="36">
        <f t="shared" si="9"/>
        <v>133.69999999999999</v>
      </c>
      <c r="CF6" s="36">
        <f t="shared" si="9"/>
        <v>734.18</v>
      </c>
      <c r="CG6" s="36">
        <f t="shared" si="9"/>
        <v>789.62</v>
      </c>
      <c r="CH6" s="36">
        <f t="shared" si="9"/>
        <v>423.18</v>
      </c>
      <c r="CI6" s="36">
        <f t="shared" si="9"/>
        <v>383.2</v>
      </c>
      <c r="CJ6" s="36">
        <f t="shared" si="9"/>
        <v>383.25</v>
      </c>
      <c r="CK6" s="35" t="str">
        <f>IF(CK7="","",IF(CK7="-","【-】","【"&amp;SUBSTITUTE(TEXT(CK7,"#,##0.00"),"-","△")&amp;"】"))</f>
        <v>【296.40】</v>
      </c>
      <c r="CL6" s="36">
        <f>IF(CL7="",NA(),CL7)</f>
        <v>100</v>
      </c>
      <c r="CM6" s="36">
        <f t="shared" ref="CM6:CU6" si="10">IF(CM7="",NA(),CM7)</f>
        <v>100</v>
      </c>
      <c r="CN6" s="36">
        <f t="shared" si="10"/>
        <v>75.510000000000005</v>
      </c>
      <c r="CO6" s="36">
        <f t="shared" si="10"/>
        <v>75.510000000000005</v>
      </c>
      <c r="CP6" s="36">
        <f t="shared" si="10"/>
        <v>75.510000000000005</v>
      </c>
      <c r="CQ6" s="36">
        <f t="shared" si="10"/>
        <v>48.36</v>
      </c>
      <c r="CR6" s="36">
        <f t="shared" si="10"/>
        <v>48.7</v>
      </c>
      <c r="CS6" s="36">
        <f t="shared" si="10"/>
        <v>46.9</v>
      </c>
      <c r="CT6" s="36">
        <f t="shared" si="10"/>
        <v>47.95</v>
      </c>
      <c r="CU6" s="36">
        <f t="shared" si="10"/>
        <v>48.26</v>
      </c>
      <c r="CV6" s="35" t="str">
        <f>IF(CV7="","",IF(CV7="-","【-】","【"&amp;SUBSTITUTE(TEXT(CV7,"#,##0.00"),"-","△")&amp;"】"))</f>
        <v>【55.95】</v>
      </c>
      <c r="CW6" s="36">
        <f>IF(CW7="",NA(),CW7)</f>
        <v>44.82</v>
      </c>
      <c r="CX6" s="36">
        <f t="shared" ref="CX6:DF6" si="11">IF(CX7="",NA(),CX7)</f>
        <v>45.07</v>
      </c>
      <c r="CY6" s="36">
        <f t="shared" si="11"/>
        <v>57.92</v>
      </c>
      <c r="CZ6" s="36">
        <f t="shared" si="11"/>
        <v>57.69</v>
      </c>
      <c r="DA6" s="36">
        <f t="shared" si="11"/>
        <v>56.41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203076</v>
      </c>
      <c r="D7" s="38">
        <v>47</v>
      </c>
      <c r="E7" s="38">
        <v>1</v>
      </c>
      <c r="F7" s="38">
        <v>0</v>
      </c>
      <c r="G7" s="38">
        <v>0</v>
      </c>
      <c r="H7" s="38" t="s">
        <v>96</v>
      </c>
      <c r="I7" s="38" t="s">
        <v>97</v>
      </c>
      <c r="J7" s="38" t="s">
        <v>98</v>
      </c>
      <c r="K7" s="38" t="s">
        <v>99</v>
      </c>
      <c r="L7" s="38" t="s">
        <v>100</v>
      </c>
      <c r="M7" s="38" t="s">
        <v>101</v>
      </c>
      <c r="N7" s="39" t="s">
        <v>102</v>
      </c>
      <c r="O7" s="39" t="s">
        <v>103</v>
      </c>
      <c r="P7" s="39">
        <v>100</v>
      </c>
      <c r="Q7" s="39">
        <v>1640</v>
      </c>
      <c r="R7" s="39">
        <v>771</v>
      </c>
      <c r="S7" s="39">
        <v>56.32</v>
      </c>
      <c r="T7" s="39">
        <v>13.69</v>
      </c>
      <c r="U7" s="39">
        <v>754</v>
      </c>
      <c r="V7" s="39">
        <v>56.26</v>
      </c>
      <c r="W7" s="39">
        <v>13.4</v>
      </c>
      <c r="X7" s="39">
        <v>90.9</v>
      </c>
      <c r="Y7" s="39">
        <v>87.69</v>
      </c>
      <c r="Z7" s="39">
        <v>86.16</v>
      </c>
      <c r="AA7" s="39">
        <v>75.430000000000007</v>
      </c>
      <c r="AB7" s="39">
        <v>83.93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630.30999999999995</v>
      </c>
      <c r="BF7" s="39">
        <v>561.69000000000005</v>
      </c>
      <c r="BG7" s="39">
        <v>560.09</v>
      </c>
      <c r="BH7" s="39">
        <v>497</v>
      </c>
      <c r="BI7" s="39">
        <v>437.85</v>
      </c>
      <c r="BJ7" s="39">
        <v>1486.62</v>
      </c>
      <c r="BK7" s="39">
        <v>1510.14</v>
      </c>
      <c r="BL7" s="39">
        <v>1595.62</v>
      </c>
      <c r="BM7" s="39">
        <v>1302.33</v>
      </c>
      <c r="BN7" s="39">
        <v>1274.21</v>
      </c>
      <c r="BO7" s="39">
        <v>1074.1400000000001</v>
      </c>
      <c r="BP7" s="39">
        <v>83.41</v>
      </c>
      <c r="BQ7" s="39">
        <v>86.12</v>
      </c>
      <c r="BR7" s="39">
        <v>82.18</v>
      </c>
      <c r="BS7" s="39">
        <v>66.73</v>
      </c>
      <c r="BT7" s="39">
        <v>81.2</v>
      </c>
      <c r="BU7" s="39">
        <v>24.39</v>
      </c>
      <c r="BV7" s="39">
        <v>22.67</v>
      </c>
      <c r="BW7" s="39">
        <v>37.92</v>
      </c>
      <c r="BX7" s="39">
        <v>40.89</v>
      </c>
      <c r="BY7" s="39">
        <v>41.25</v>
      </c>
      <c r="BZ7" s="39">
        <v>54.36</v>
      </c>
      <c r="CA7" s="39">
        <v>124.77</v>
      </c>
      <c r="CB7" s="39">
        <v>122.24</v>
      </c>
      <c r="CC7" s="39">
        <v>127.27</v>
      </c>
      <c r="CD7" s="39">
        <v>156.61000000000001</v>
      </c>
      <c r="CE7" s="39">
        <v>133.69999999999999</v>
      </c>
      <c r="CF7" s="39">
        <v>734.18</v>
      </c>
      <c r="CG7" s="39">
        <v>789.62</v>
      </c>
      <c r="CH7" s="39">
        <v>423.18</v>
      </c>
      <c r="CI7" s="39">
        <v>383.2</v>
      </c>
      <c r="CJ7" s="39">
        <v>383.25</v>
      </c>
      <c r="CK7" s="39">
        <v>296.39999999999998</v>
      </c>
      <c r="CL7" s="39">
        <v>100</v>
      </c>
      <c r="CM7" s="39">
        <v>100</v>
      </c>
      <c r="CN7" s="39">
        <v>75.510000000000005</v>
      </c>
      <c r="CO7" s="39">
        <v>75.510000000000005</v>
      </c>
      <c r="CP7" s="39">
        <v>75.510000000000005</v>
      </c>
      <c r="CQ7" s="39">
        <v>48.36</v>
      </c>
      <c r="CR7" s="39">
        <v>48.7</v>
      </c>
      <c r="CS7" s="39">
        <v>46.9</v>
      </c>
      <c r="CT7" s="39">
        <v>47.95</v>
      </c>
      <c r="CU7" s="39">
        <v>48.26</v>
      </c>
      <c r="CV7" s="39">
        <v>55.95</v>
      </c>
      <c r="CW7" s="39">
        <v>44.82</v>
      </c>
      <c r="CX7" s="39">
        <v>45.07</v>
      </c>
      <c r="CY7" s="39">
        <v>57.92</v>
      </c>
      <c r="CZ7" s="39">
        <v>57.69</v>
      </c>
      <c r="DA7" s="39">
        <v>56.41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2019-12-05T04:37:20Z</dcterms:created>
  <dcterms:modified xsi:type="dcterms:W3CDTF">2020-03-02T02:20:48Z</dcterms:modified>
  <cp:category/>
</cp:coreProperties>
</file>