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50 南牧村\"/>
    </mc:Choice>
  </mc:AlternateContent>
  <workbookProtection workbookAlgorithmName="SHA-512" workbookHashValue="dNYOao54juAEAQPivpEVZ/Vus59qqOZAUyh+HgtDpOoCLebMeKH+iHVx1BYA2TSkAA6zx4q7XhrDBxlPEWo9Tw==" workbookSaltValue="ByeSVWNWUiFjfDHDt2Hfuw==" workbookSpinCount="100000" lockStructure="1"/>
  <bookViews>
    <workbookView xWindow="81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<sst xmlns="http://schemas.openxmlformats.org/spreadsheetml/2006/main" count="228" uniqueCount="114">
  <si>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</si>
  <si>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</si>
  <si>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</si>
  <si>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</si>
  <si>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</si>
  <si>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</si>
  <si>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</si>
  <si>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</si>
  <si>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</si>
  <si>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</si>
  <si>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</si>
  <si>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</si>
  <si>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</si>
  <si>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</si>
  <si>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</si>
  <si>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</si>
  <si>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</si>
  <si>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</si>
  <si>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</si>
  <si>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</si>
  <si>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</si>
  <si>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</si>
  <si>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</si>
  <si>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</si>
  <si>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</si>
  <si>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</si>
  <si>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</si>
  <si>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</si>
  <si>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</si>
  <si>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</si>
  <si>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</si>
  <si>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</si>
  <si>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</si>
  <si>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</si>
  <si>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</si>
  <si>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</si>
  <si>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</si>
  <si>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</si>
  <si>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</si>
  <si>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</si>
  <si>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</si>
  <si>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</si>
  <si>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</si>
  <si>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</si>
  <si>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</si>
  <si>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</si>
  <si>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</si>
  <si>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</si>
  <si>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</si>
  <si>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</si>
  <si>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</si>
  <si>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</si>
  <si>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</si>
  <si>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</si>
  <si>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</si>
  <si>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</si>
  <si>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</si>
  <si>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</si>
  <si>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</si>
  <si>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</si>
  <si>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</si>
  <si>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</si>
  <si>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</si>
  <si>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</si>
  <si>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</si>
  <si>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</si>
  <si>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</si>
  <si>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</si>
  <si>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</si>
  <si>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</si>
  <si>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</si>
  <si>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</si>
  <si>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</si>
  <si>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</si>
  <si>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</si>
  <si>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</si>
  <si>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</si>
  <si>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</si>
  <si>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</si>
  <si>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</si>
  <si>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</si>
  <si>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</si>
  <si>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</si>
  <si>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</si>
  <si>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</si>
  <si>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</si>
  <si>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</si>
  <si>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</si>
  <si>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</si>
  <si>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</si>
  <si>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</si>
  <si>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</si>
  <si>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</si>
  <si>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</si>
  <si>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</si>
  <si>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</si>
  <si>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</si>
  <si>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</si>
  <si>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</si>
  <si>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</si>
  <si>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</si>
  <si>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</si>
  <si>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</si>
  <si>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</si>
  <si>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</si>
  <si>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</si>
  <si>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</si>
  <si>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</si>
  <si>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</si>
  <si>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</si>
  <si>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</si>
  <si>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供用開始から20年以上が経過しており、更新や故障箇所が出てきているものの、大規模修繕には取り掛かることができていない。
　管渠については、塩ビ管であるため早急な対応はまだ必要ないと考えている。</t>
    <rPh sb="1" eb="3">
      <t>キョウヨウ</t>
    </rPh>
    <rPh sb="3" eb="5">
      <t>カイシ</t>
    </rPh>
    <rPh sb="9" eb="10">
      <t>ネン</t>
    </rPh>
    <rPh sb="10" eb="12">
      <t>イジョウ</t>
    </rPh>
    <rPh sb="13" eb="15">
      <t>ケイカ</t>
    </rPh>
    <rPh sb="20" eb="22">
      <t>コウシン</t>
    </rPh>
    <rPh sb="23" eb="25">
      <t>コショウ</t>
    </rPh>
    <rPh sb="25" eb="27">
      <t>カショ</t>
    </rPh>
    <rPh sb="28" eb="29">
      <t>デ</t>
    </rPh>
    <rPh sb="38" eb="41">
      <t>ダイキボ</t>
    </rPh>
    <rPh sb="41" eb="43">
      <t>シュウゼン</t>
    </rPh>
    <rPh sb="45" eb="46">
      <t>ト</t>
    </rPh>
    <rPh sb="47" eb="48">
      <t>カ</t>
    </rPh>
    <rPh sb="62" eb="64">
      <t>カンキョ</t>
    </rPh>
    <rPh sb="70" eb="71">
      <t>エン</t>
    </rPh>
    <rPh sb="72" eb="73">
      <t>カン</t>
    </rPh>
    <rPh sb="78" eb="80">
      <t>サッキュウ</t>
    </rPh>
    <rPh sb="81" eb="83">
      <t>タイオウ</t>
    </rPh>
    <rPh sb="86" eb="88">
      <t>ヒツヨウ</t>
    </rPh>
    <rPh sb="91" eb="92">
      <t>カンガ</t>
    </rPh>
    <phoneticPr fontId="4"/>
  </si>
  <si>
    <t>　収益的収支については、100％を大幅に下回っており、使用料のみで総費用を賄うことができず、一般会計からの繰入金に頼っている。経営の健全性については、費用の削減等の経営改善を図る必要がある。
　企業債残高については、類似団体平均を下回っているものの、今後更新等を行っていく予定もあるため増加する場合がある。
　経費回収率については、全国平均、類似団体平均ともに下回っており、使用料収入以外の収入により賄われている。下水度料金の改定は令和元年度に行うものの、大幅に値上げすることもできないことや処理人口の減少による減収のため、今後も厳しい状況が見込まれる。
　汚水処理原価については、平均を上回っており、前年度と比べると減少はしているものの、経営の安定化のためには維持管理や投資の効率化を行い経営改善を図る必要がある。
　施設利用率については、通年を通して低い傾向にある。今後、状況も見ながら統合なども視野に入れて検討していく必要がある。
　水洗化については、高い水準を保ってきている。今後も未接続世帯に向けて推進を行っていく。</t>
    <rPh sb="1" eb="4">
      <t>シュウエキテキ</t>
    </rPh>
    <rPh sb="4" eb="6">
      <t>シュウシ</t>
    </rPh>
    <rPh sb="17" eb="19">
      <t>オオハバ</t>
    </rPh>
    <rPh sb="20" eb="22">
      <t>シタマワ</t>
    </rPh>
    <rPh sb="27" eb="29">
      <t>シヨウ</t>
    </rPh>
    <rPh sb="29" eb="30">
      <t>リョウ</t>
    </rPh>
    <rPh sb="33" eb="34">
      <t>ソウ</t>
    </rPh>
    <rPh sb="34" eb="36">
      <t>ヒヨウ</t>
    </rPh>
    <rPh sb="37" eb="38">
      <t>マカナ</t>
    </rPh>
    <rPh sb="46" eb="48">
      <t>イッパン</t>
    </rPh>
    <rPh sb="48" eb="50">
      <t>カイケイ</t>
    </rPh>
    <rPh sb="53" eb="55">
      <t>クリイレ</t>
    </rPh>
    <rPh sb="55" eb="56">
      <t>キン</t>
    </rPh>
    <rPh sb="57" eb="58">
      <t>タヨ</t>
    </rPh>
    <rPh sb="63" eb="65">
      <t>ケイエイ</t>
    </rPh>
    <rPh sb="66" eb="68">
      <t>ケンゼン</t>
    </rPh>
    <rPh sb="68" eb="69">
      <t>セイ</t>
    </rPh>
    <rPh sb="75" eb="77">
      <t>ヒヨウ</t>
    </rPh>
    <rPh sb="78" eb="80">
      <t>サクゲン</t>
    </rPh>
    <rPh sb="80" eb="81">
      <t>トウ</t>
    </rPh>
    <rPh sb="82" eb="84">
      <t>ケイエイ</t>
    </rPh>
    <rPh sb="84" eb="86">
      <t>カイゼン</t>
    </rPh>
    <rPh sb="87" eb="88">
      <t>ハカ</t>
    </rPh>
    <rPh sb="89" eb="91">
      <t>ヒツヨウ</t>
    </rPh>
    <rPh sb="97" eb="99">
      <t>キギョウ</t>
    </rPh>
    <rPh sb="99" eb="100">
      <t>サイ</t>
    </rPh>
    <rPh sb="100" eb="102">
      <t>ザンダカ</t>
    </rPh>
    <rPh sb="108" eb="110">
      <t>ルイジ</t>
    </rPh>
    <rPh sb="110" eb="112">
      <t>ダンタイ</t>
    </rPh>
    <rPh sb="112" eb="114">
      <t>ヘイキン</t>
    </rPh>
    <rPh sb="115" eb="117">
      <t>シタマワ</t>
    </rPh>
    <rPh sb="125" eb="127">
      <t>コンゴ</t>
    </rPh>
    <rPh sb="127" eb="129">
      <t>コウシン</t>
    </rPh>
    <rPh sb="129" eb="130">
      <t>トウ</t>
    </rPh>
    <rPh sb="131" eb="132">
      <t>オコナ</t>
    </rPh>
    <rPh sb="136" eb="138">
      <t>ヨテイ</t>
    </rPh>
    <rPh sb="143" eb="145">
      <t>ゾウカ</t>
    </rPh>
    <rPh sb="147" eb="149">
      <t>バアイ</t>
    </rPh>
    <rPh sb="155" eb="157">
      <t>ケイヒ</t>
    </rPh>
    <rPh sb="157" eb="159">
      <t>カイシュウ</t>
    </rPh>
    <rPh sb="159" eb="160">
      <t>リツ</t>
    </rPh>
    <rPh sb="166" eb="168">
      <t>ゼンコク</t>
    </rPh>
    <rPh sb="168" eb="170">
      <t>ヘイキン</t>
    </rPh>
    <rPh sb="171" eb="173">
      <t>ルイジ</t>
    </rPh>
    <rPh sb="173" eb="175">
      <t>ダンタイ</t>
    </rPh>
    <rPh sb="175" eb="177">
      <t>ヘイキン</t>
    </rPh>
    <rPh sb="180" eb="182">
      <t>シタマワ</t>
    </rPh>
    <rPh sb="187" eb="190">
      <t>シヨウリョウ</t>
    </rPh>
    <rPh sb="190" eb="192">
      <t>シュウニュウ</t>
    </rPh>
    <rPh sb="192" eb="194">
      <t>イガイ</t>
    </rPh>
    <rPh sb="195" eb="197">
      <t>シュウニュウ</t>
    </rPh>
    <rPh sb="200" eb="201">
      <t>マカナ</t>
    </rPh>
    <rPh sb="207" eb="209">
      <t>ゲスイ</t>
    </rPh>
    <rPh sb="209" eb="210">
      <t>ド</t>
    </rPh>
    <rPh sb="210" eb="212">
      <t>リョウキン</t>
    </rPh>
    <rPh sb="213" eb="215">
      <t>カイテイ</t>
    </rPh>
    <rPh sb="216" eb="217">
      <t>レイ</t>
    </rPh>
    <rPh sb="217" eb="218">
      <t>ワ</t>
    </rPh>
    <rPh sb="218" eb="220">
      <t>ガンネン</t>
    </rPh>
    <rPh sb="220" eb="221">
      <t>ド</t>
    </rPh>
    <rPh sb="222" eb="223">
      <t>オコナ</t>
    </rPh>
    <rPh sb="228" eb="230">
      <t>オオハバ</t>
    </rPh>
    <rPh sb="231" eb="233">
      <t>ネア</t>
    </rPh>
    <rPh sb="246" eb="248">
      <t>ショリ</t>
    </rPh>
    <rPh sb="248" eb="250">
      <t>ジンコウ</t>
    </rPh>
    <rPh sb="251" eb="253">
      <t>ゲンショウ</t>
    </rPh>
    <rPh sb="256" eb="258">
      <t>ゲンシュウ</t>
    </rPh>
    <rPh sb="262" eb="264">
      <t>コンゴ</t>
    </rPh>
    <rPh sb="265" eb="266">
      <t>キビ</t>
    </rPh>
    <rPh sb="268" eb="270">
      <t>ジョウキョウ</t>
    </rPh>
    <rPh sb="271" eb="273">
      <t>ミコ</t>
    </rPh>
    <rPh sb="279" eb="281">
      <t>オスイ</t>
    </rPh>
    <rPh sb="281" eb="283">
      <t>ショリ</t>
    </rPh>
    <rPh sb="283" eb="285">
      <t>ゲンカ</t>
    </rPh>
    <rPh sb="291" eb="293">
      <t>ヘイキン</t>
    </rPh>
    <rPh sb="294" eb="296">
      <t>ウワマワ</t>
    </rPh>
    <rPh sb="301" eb="304">
      <t>ゼンネンド</t>
    </rPh>
    <rPh sb="305" eb="306">
      <t>クラ</t>
    </rPh>
    <rPh sb="309" eb="311">
      <t>ゲンショウ</t>
    </rPh>
    <rPh sb="320" eb="322">
      <t>ケイエイ</t>
    </rPh>
    <rPh sb="323" eb="325">
      <t>アンテイ</t>
    </rPh>
    <rPh sb="325" eb="326">
      <t>カ</t>
    </rPh>
    <rPh sb="331" eb="333">
      <t>イジ</t>
    </rPh>
    <rPh sb="333" eb="335">
      <t>カンリ</t>
    </rPh>
    <rPh sb="336" eb="338">
      <t>トウシ</t>
    </rPh>
    <rPh sb="339" eb="342">
      <t>コウリツカ</t>
    </rPh>
    <rPh sb="343" eb="344">
      <t>オコナ</t>
    </rPh>
    <rPh sb="345" eb="347">
      <t>ケイエイ</t>
    </rPh>
    <rPh sb="347" eb="349">
      <t>カイゼン</t>
    </rPh>
    <rPh sb="350" eb="351">
      <t>ハカ</t>
    </rPh>
    <rPh sb="352" eb="354">
      <t>ヒツヨウ</t>
    </rPh>
    <rPh sb="360" eb="362">
      <t>シセツ</t>
    </rPh>
    <rPh sb="362" eb="365">
      <t>リヨウリツ</t>
    </rPh>
    <rPh sb="371" eb="373">
      <t>ツウネン</t>
    </rPh>
    <rPh sb="374" eb="375">
      <t>トオ</t>
    </rPh>
    <rPh sb="377" eb="378">
      <t>ヒク</t>
    </rPh>
    <rPh sb="379" eb="381">
      <t>ケイコウ</t>
    </rPh>
    <rPh sb="385" eb="387">
      <t>コンゴ</t>
    </rPh>
    <rPh sb="388" eb="390">
      <t>ジョウキョウ</t>
    </rPh>
    <rPh sb="391" eb="392">
      <t>ミ</t>
    </rPh>
    <rPh sb="395" eb="397">
      <t>トウゴウ</t>
    </rPh>
    <rPh sb="400" eb="402">
      <t>シヤ</t>
    </rPh>
    <rPh sb="403" eb="404">
      <t>イ</t>
    </rPh>
    <rPh sb="406" eb="408">
      <t>ケントウ</t>
    </rPh>
    <rPh sb="412" eb="414">
      <t>ヒツヨウ</t>
    </rPh>
    <rPh sb="420" eb="423">
      <t>スイセンカ</t>
    </rPh>
    <rPh sb="429" eb="430">
      <t>タカ</t>
    </rPh>
    <rPh sb="431" eb="433">
      <t>スイジュン</t>
    </rPh>
    <rPh sb="434" eb="435">
      <t>タモ</t>
    </rPh>
    <rPh sb="442" eb="444">
      <t>コンゴ</t>
    </rPh>
    <rPh sb="445" eb="448">
      <t>ミセツゾク</t>
    </rPh>
    <rPh sb="448" eb="450">
      <t>セタイ</t>
    </rPh>
    <rPh sb="451" eb="452">
      <t>ム</t>
    </rPh>
    <rPh sb="454" eb="456">
      <t>スイシン</t>
    </rPh>
    <rPh sb="457" eb="458">
      <t>オコナ</t>
    </rPh>
    <phoneticPr fontId="4"/>
  </si>
  <si>
    <t>　平成30年度よりストックマネジメント計画の調査を開始しており、今後更新事業等の検討を行っているところである。調査結果によっては、規模の縮小や近隣施設との統廃合等も視野に入れ検討していく必要がある。
　今後、公営企業への移行にあたり、安定した経営が維持できるよう事業を進めていく。</t>
    <rPh sb="1" eb="3">
      <t>ヘイセイ</t>
    </rPh>
    <rPh sb="5" eb="7">
      <t>ネンド</t>
    </rPh>
    <rPh sb="19" eb="21">
      <t>ケイカク</t>
    </rPh>
    <rPh sb="22" eb="24">
      <t>チョウサ</t>
    </rPh>
    <rPh sb="25" eb="27">
      <t>カイシ</t>
    </rPh>
    <rPh sb="32" eb="34">
      <t>コンゴ</t>
    </rPh>
    <rPh sb="34" eb="36">
      <t>コウシン</t>
    </rPh>
    <rPh sb="36" eb="38">
      <t>ジギョウ</t>
    </rPh>
    <rPh sb="38" eb="39">
      <t>トウ</t>
    </rPh>
    <rPh sb="40" eb="42">
      <t>ケントウ</t>
    </rPh>
    <rPh sb="43" eb="44">
      <t>オコナ</t>
    </rPh>
    <rPh sb="55" eb="57">
      <t>チョウサ</t>
    </rPh>
    <rPh sb="57" eb="59">
      <t>ケッカ</t>
    </rPh>
    <rPh sb="65" eb="67">
      <t>キボ</t>
    </rPh>
    <rPh sb="68" eb="70">
      <t>シュクショウ</t>
    </rPh>
    <rPh sb="71" eb="73">
      <t>キンリン</t>
    </rPh>
    <rPh sb="73" eb="75">
      <t>シセツ</t>
    </rPh>
    <rPh sb="77" eb="80">
      <t>トウハイゴウ</t>
    </rPh>
    <rPh sb="80" eb="81">
      <t>トウ</t>
    </rPh>
    <rPh sb="82" eb="84">
      <t>シヤ</t>
    </rPh>
    <rPh sb="85" eb="86">
      <t>イ</t>
    </rPh>
    <rPh sb="87" eb="89">
      <t>ケントウ</t>
    </rPh>
    <rPh sb="93" eb="95">
      <t>ヒツヨウ</t>
    </rPh>
    <rPh sb="101" eb="103">
      <t>コンゴ</t>
    </rPh>
    <rPh sb="104" eb="106">
      <t>コウエイ</t>
    </rPh>
    <rPh sb="106" eb="108">
      <t>キギョウ</t>
    </rPh>
    <rPh sb="110" eb="112">
      <t>イコウ</t>
    </rPh>
    <rPh sb="117" eb="119">
      <t>アンテイ</t>
    </rPh>
    <rPh sb="121" eb="123">
      <t>ケイエイ</t>
    </rPh>
    <rPh sb="124" eb="126">
      <t>イジ</t>
    </rPh>
    <rPh sb="131" eb="133">
      <t>ジギョウ</t>
    </rPh>
    <rPh sb="134" eb="1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</si>
</sst>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0.71</c:v>
                </c:pt>
                <c:pt idx="1">
                  <c:v>0</c:v>
                </c:pt>
                <c:pt idx="2">
                  <c:v>0</c:v>
                </c:pt>
                <c:pt idx="3">
                  <c:v>0</c:v>
                </c:pt>
                <c:pt idx="4">
                  <c:v>0</c:v>
                </c:pt>
              </c:numCache>
            </c:numRef>
          </c:val>
          <c:extLst>
            <c:ext xmlns:c16="http://schemas.microsoft.com/office/drawing/2014/chart" uri="{C3380CC4-5D6E-409C-BE32-E72D297353CC}">
              <c16:uniqueId val="{00000000-3294-46AA-AF37-E1A6983642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294-46AA-AF37-E1A6983642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22.13</c:v>
                </c:pt>
                <c:pt idx="1">
                  <c:v>22.55</c:v>
                </c:pt>
                <c:pt idx="2">
                  <c:v>20.43</c:v>
                </c:pt>
                <c:pt idx="3">
                  <c:v>22.13</c:v>
                </c:pt>
                <c:pt idx="4">
                  <c:v>20.64</c:v>
                </c:pt>
              </c:numCache>
            </c:numRef>
          </c:val>
          <c:extLst>
            <c:ext xmlns:c16="http://schemas.microsoft.com/office/drawing/2014/chart" uri="{C3380CC4-5D6E-409C-BE32-E72D297353CC}">
              <c16:uniqueId val="{00000000-ACDD-428B-8716-DE25213498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CDD-428B-8716-DE25213498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95.8</c:v>
                </c:pt>
                <c:pt idx="1">
                  <c:v>98.55</c:v>
                </c:pt>
                <c:pt idx="2">
                  <c:v>98.53</c:v>
                </c:pt>
                <c:pt idx="3">
                  <c:v>98.53</c:v>
                </c:pt>
                <c:pt idx="4">
                  <c:v>98.51</c:v>
                </c:pt>
              </c:numCache>
            </c:numRef>
          </c:val>
          <c:extLst>
            <c:ext xmlns:c16="http://schemas.microsoft.com/office/drawing/2014/chart" uri="{C3380CC4-5D6E-409C-BE32-E72D297353CC}">
              <c16:uniqueId val="{00000000-6CCB-43B7-B62F-9230513561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CCB-43B7-B62F-9230513561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98.53</c:v>
                </c:pt>
                <c:pt idx="1">
                  <c:v>99.06</c:v>
                </c:pt>
                <c:pt idx="2">
                  <c:v>54.05</c:v>
                </c:pt>
                <c:pt idx="3">
                  <c:v>51.36</c:v>
                </c:pt>
                <c:pt idx="4">
                  <c:v>47.78</c:v>
                </c:pt>
              </c:numCache>
            </c:numRef>
          </c:val>
          <c:extLst>
            <c:ext xmlns:c16="http://schemas.microsoft.com/office/drawing/2014/chart" uri="{C3380CC4-5D6E-409C-BE32-E72D297353CC}">
              <c16:uniqueId val="{00000000-C291-4C61-AFCA-B39055E385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1-4C61-AFCA-B39055E385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7-4B7F-B369-6D998D7982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7-4B7F-B369-6D998D7982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04-4709-9F32-9EFB7DFCE8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4-4709-9F32-9EFB7DFCE8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B-4098-A79B-1C8DB5ACA5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B-4098-A79B-1C8DB5ACA5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2-4DBF-A150-ABCABA8183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2-4DBF-A150-ABCABA8183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7-472D-962B-729BAD22B1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587-472D-962B-729BAD22B1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57.07</c:v>
                </c:pt>
                <c:pt idx="1">
                  <c:v>60.09</c:v>
                </c:pt>
                <c:pt idx="2">
                  <c:v>46.98</c:v>
                </c:pt>
                <c:pt idx="3">
                  <c:v>51</c:v>
                </c:pt>
                <c:pt idx="4">
                  <c:v>52.93</c:v>
                </c:pt>
              </c:numCache>
            </c:numRef>
          </c:val>
          <c:extLst>
            <c:ext xmlns:c16="http://schemas.microsoft.com/office/drawing/2014/chart" uri="{C3380CC4-5D6E-409C-BE32-E72D297353CC}">
              <c16:uniqueId val="{00000000-D19F-4446-B342-E95FCE5535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19F-4446-B342-E95FCE5535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338.71</c:v>
                </c:pt>
                <c:pt idx="1">
                  <c:v>318.35000000000002</c:v>
                </c:pt>
                <c:pt idx="2">
                  <c:v>411.43</c:v>
                </c:pt>
                <c:pt idx="3">
                  <c:v>394.33</c:v>
                </c:pt>
                <c:pt idx="4">
                  <c:v>377.05</c:v>
                </c:pt>
              </c:numCache>
            </c:numRef>
          </c:val>
          <c:extLst>
            <c:ext xmlns:c16="http://schemas.microsoft.com/office/drawing/2014/chart" uri="{C3380CC4-5D6E-409C-BE32-E72D297353CC}">
              <c16:uniqueId val="{00000000-5EC6-4AB4-B326-DDE024B151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EC6-4AB4-B326-DDE024B151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南牧村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3125</v>
      </c>
      <c r="AM8" s="68"/>
      <c r="AN8" s="68"/>
      <c r="AO8" s="68"/>
      <c r="AP8" s="68"/>
      <c r="AQ8" s="68"/>
      <c r="AR8" s="68"/>
      <c r="AS8" s="68"/>
      <c r="AT8" s="67">
        <f>データ!T6</f>
        <v>133.09</v>
      </c>
      <c r="AU8" s="67"/>
      <c r="AV8" s="67"/>
      <c r="AW8" s="67"/>
      <c r="AX8" s="67"/>
      <c r="AY8" s="67"/>
      <c r="AZ8" s="67"/>
      <c r="BA8" s="67"/>
      <c r="BB8" s="67">
        <f>データ!U6</f>
        <v>23.48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22.37</v>
      </c>
      <c r="Q10" s="67"/>
      <c r="R10" s="67"/>
      <c r="S10" s="67"/>
      <c r="T10" s="67"/>
      <c r="U10" s="67"/>
      <c r="V10" s="67"/>
      <c r="W10" s="67">
        <f>データ!Q6</f>
        <v>100</v>
      </c>
      <c r="X10" s="67"/>
      <c r="Y10" s="67"/>
      <c r="Z10" s="67"/>
      <c r="AA10" s="67"/>
      <c r="AB10" s="67"/>
      <c r="AC10" s="67"/>
      <c r="AD10" s="68">
        <f>データ!R6</f>
        <v>4728</v>
      </c>
      <c r="AE10" s="68"/>
      <c r="AF10" s="68"/>
      <c r="AG10" s="68"/>
      <c r="AH10" s="68"/>
      <c r="AI10" s="68"/>
      <c r="AJ10" s="68"/>
      <c r="AK10" s="2"/>
      <c r="AL10" s="68">
        <f>データ!V6</f>
        <v>738</v>
      </c>
      <c r="AM10" s="68"/>
      <c r="AN10" s="68"/>
      <c r="AO10" s="68"/>
      <c r="AP10" s="68"/>
      <c r="AQ10" s="68"/>
      <c r="AR10" s="68"/>
      <c r="AS10" s="68"/>
      <c r="AT10" s="67">
        <f>データ!W6</f>
        <v>0.46</v>
      </c>
      <c r="AU10" s="67"/>
      <c r="AV10" s="67"/>
      <c r="AW10" s="67"/>
      <c r="AX10" s="67"/>
      <c r="AY10" s="67"/>
      <c r="AZ10" s="67"/>
      <c r="BA10" s="67"/>
      <c r="BB10" s="67">
        <f>データ!X6</f>
        <v>1604.35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QUTqXL/nS7EO71APRw3vq6hvOiAQqtM5ybYXwEtzp/C9LB2/FsBXD6hK0dTX0wp41qTqgjSUMlFA/viaK+EfRw==" saltValue="FrXXABDmj1/EJy3B5qyM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203050</v>
      </c>
      <c r="D6" s="33">
        <f t="shared" si="3"/>
        <v>47</v>
      </c>
      <c r="E6" s="33">
        <f t="shared" si="3"/>
        <v>17</v>
      </c>
      <c r="F6" s="33">
        <f t="shared" si="3"/>
        <v>4</v>
      </c>
      <c r="G6" s="33">
        <f t="shared" si="3"/>
        <v>0</v>
      </c>
      <c r="H6" s="33" t="str">
        <f t="shared" si="3"/>
        <v>長野県　南牧村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22.37</v>
      </c>
      <c r="Q6" s="34">
        <f t="shared" si="3"/>
        <v>100</v>
      </c>
      <c r="R6" s="34">
        <f t="shared" si="3"/>
        <v>4728</v>
      </c>
      <c r="S6" s="34">
        <f t="shared" si="3"/>
        <v>3125</v>
      </c>
      <c r="T6" s="34">
        <f t="shared" si="3"/>
        <v>133.09</v>
      </c>
      <c r="U6" s="34">
        <f t="shared" si="3"/>
        <v>23.48</v>
      </c>
      <c r="V6" s="34">
        <f t="shared" si="3"/>
        <v>738</v>
      </c>
      <c r="W6" s="34">
        <f t="shared" si="3"/>
        <v>0.46</v>
      </c>
      <c r="X6" s="34">
        <f t="shared" si="3"/>
        <v>1604.35</v>
      </c>
      <c r="Y6" s="35">
        <f>IF(Y7="",NA(),Y7)</f>
        <v>98.53</v>
      </c>
      <c r="Z6" s="35">
        <f t="shared" ref="Z6:AH6" si="4">IF(Z7="",NA(),Z7)</f>
        <v>99.06</v>
      </c>
      <c r="AA6" s="35">
        <f t="shared" si="4"/>
        <v>54.05</v>
      </c>
      <c r="AB6" s="35">
        <f t="shared" si="4"/>
        <v>51.36</v>
      </c>
      <c r="AC6" s="35">
        <f t="shared" si="4"/>
        <v>47.78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57.07</v>
      </c>
      <c r="BR6" s="35">
        <f t="shared" ref="BR6:BZ6" si="8">IF(BR7="",NA(),BR7)</f>
        <v>60.09</v>
      </c>
      <c r="BS6" s="35">
        <f t="shared" si="8"/>
        <v>46.98</v>
      </c>
      <c r="BT6" s="35">
        <f t="shared" si="8"/>
        <v>51</v>
      </c>
      <c r="BU6" s="35">
        <f t="shared" si="8"/>
        <v>52.93</v>
      </c>
      <c r="BV6" s="35">
        <f t="shared" si="8"/>
        <v>66.56</v>
      </c>
      <c r="BW6" s="35">
        <f t="shared" si="8"/>
        <v>66.22</v>
      </c>
      <c r="BX6" s="35">
        <f t="shared" si="8"/>
        <v>69.87</v>
      </c>
      <c r="BY6" s="35">
        <f t="shared" si="8"/>
        <v>74.3</v>
      </c>
      <c r="BZ6" s="35">
        <f t="shared" si="8"/>
        <v>72.260000000000005</v>
      </c>
      <c r="CA6" s="34" t="str">
        <f>IF(CA7="","",IF(CA7="-","【-】","【"&amp;SUBSTITUTE(TEXT(CA7,"#,##0.00"),"-","△")&amp;"】"))</f>
        <v>【74.48】</v>
      </c>
      <c r="CB6" s="35">
        <f>IF(CB7="",NA(),CB7)</f>
        <v>338.71</v>
      </c>
      <c r="CC6" s="35">
        <f t="shared" ref="CC6:CK6" si="9">IF(CC7="",NA(),CC7)</f>
        <v>318.35000000000002</v>
      </c>
      <c r="CD6" s="35">
        <f t="shared" si="9"/>
        <v>411.43</v>
      </c>
      <c r="CE6" s="35">
        <f t="shared" si="9"/>
        <v>394.33</v>
      </c>
      <c r="CF6" s="35">
        <f t="shared" si="9"/>
        <v>377.05</v>
      </c>
      <c r="CG6" s="35">
        <f t="shared" si="9"/>
        <v>244.29</v>
      </c>
      <c r="CH6" s="35">
        <f t="shared" si="9"/>
        <v>246.72</v>
      </c>
      <c r="CI6" s="35">
        <f t="shared" si="9"/>
        <v>234.96</v>
      </c>
      <c r="CJ6" s="35">
        <f t="shared" si="9"/>
        <v>221.81</v>
      </c>
      <c r="CK6" s="35">
        <f t="shared" si="9"/>
        <v>230.02</v>
      </c>
      <c r="CL6" s="34" t="str">
        <f>IF(CL7="","",IF(CL7="-","【-】","【"&amp;SUBSTITUTE(TEXT(CL7,"#,##0.00"),"-","△")&amp;"】"))</f>
        <v>【219.46】</v>
      </c>
      <c r="CM6" s="35">
        <f>IF(CM7="",NA(),CM7)</f>
        <v>22.13</v>
      </c>
      <c r="CN6" s="35">
        <f t="shared" ref="CN6:CV6" si="10">IF(CN7="",NA(),CN7)</f>
        <v>22.55</v>
      </c>
      <c r="CO6" s="35">
        <f t="shared" si="10"/>
        <v>20.43</v>
      </c>
      <c r="CP6" s="35">
        <f t="shared" si="10"/>
        <v>22.13</v>
      </c>
      <c r="CQ6" s="35">
        <f t="shared" si="10"/>
        <v>20.64</v>
      </c>
      <c r="CR6" s="35">
        <f t="shared" si="10"/>
        <v>43.58</v>
      </c>
      <c r="CS6" s="35">
        <f t="shared" si="10"/>
        <v>41.35</v>
      </c>
      <c r="CT6" s="35">
        <f t="shared" si="10"/>
        <v>42.9</v>
      </c>
      <c r="CU6" s="35">
        <f t="shared" si="10"/>
        <v>43.36</v>
      </c>
      <c r="CV6" s="35">
        <f t="shared" si="10"/>
        <v>42.56</v>
      </c>
      <c r="CW6" s="34" t="str">
        <f>IF(CW7="","",IF(CW7="-","【-】","【"&amp;SUBSTITUTE(TEXT(CW7,"#,##0.00"),"-","△")&amp;"】"))</f>
        <v>【42.82】</v>
      </c>
      <c r="CX6" s="35">
        <f>IF(CX7="",NA(),CX7)</f>
        <v>95.8</v>
      </c>
      <c r="CY6" s="35">
        <f t="shared" ref="CY6:DG6" si="11">IF(CY7="",NA(),CY7)</f>
        <v>98.55</v>
      </c>
      <c r="CZ6" s="35">
        <f t="shared" si="11"/>
        <v>98.53</v>
      </c>
      <c r="DA6" s="35">
        <f t="shared" si="11"/>
        <v>98.53</v>
      </c>
      <c r="DB6" s="35">
        <f t="shared" si="11"/>
        <v>98.51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0.71</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203050</v>
      </c>
      <c r="D7" s="37">
        <v>47</v>
      </c>
      <c r="E7" s="37">
        <v>17</v>
      </c>
      <c r="F7" s="37">
        <v>4</v>
      </c>
      <c r="G7" s="37">
        <v>0</v>
      </c>
      <c r="H7" s="37" t="s">
        <v>98</v>
      </c>
      <c r="I7" s="37" t="s">
        <v>99</v>
      </c>
      <c r="J7" s="37" t="s">
        <v>100</v>
      </c>
      <c r="K7" s="37" t="s">
        <v>101</v>
      </c>
      <c r="L7" s="37" t="s">
        <v>102</v>
      </c>
      <c r="M7" s="37" t="s">
        <v>103</v>
      </c>
      <c r="N7" s="38" t="s">
        <v>104</v>
      </c>
      <c r="O7" s="38" t="s">
        <v>105</v>
      </c>
      <c r="P7" s="38">
        <v>22.37</v>
      </c>
      <c r="Q7" s="38">
        <v>100</v>
      </c>
      <c r="R7" s="38">
        <v>4728</v>
      </c>
      <c r="S7" s="38">
        <v>3125</v>
      </c>
      <c r="T7" s="38">
        <v>133.09</v>
      </c>
      <c r="U7" s="38">
        <v>23.48</v>
      </c>
      <c r="V7" s="38">
        <v>738</v>
      </c>
      <c r="W7" s="38">
        <v>0.46</v>
      </c>
      <c r="X7" s="38">
        <v>1604.35</v>
      </c>
      <c r="Y7" s="38">
        <v>98.53</v>
      </c>
      <c r="Z7" s="38">
        <v>99.06</v>
      </c>
      <c r="AA7" s="38">
        <v>54.05</v>
      </c>
      <c r="AB7" s="38">
        <v>51.36</v>
      </c>
      <c r="AC7" s="38">
        <v>47.78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57.07</v>
      </c>
      <c r="BR7" s="38">
        <v>60.09</v>
      </c>
      <c r="BS7" s="38">
        <v>46.98</v>
      </c>
      <c r="BT7" s="38">
        <v>51</v>
      </c>
      <c r="BU7" s="38">
        <v>52.93</v>
      </c>
      <c r="BV7" s="38">
        <v>66.56</v>
      </c>
      <c r="BW7" s="38">
        <v>66.22</v>
      </c>
      <c r="BX7" s="38">
        <v>69.87</v>
      </c>
      <c r="BY7" s="38">
        <v>74.3</v>
      </c>
      <c r="BZ7" s="38">
        <v>72.260000000000005</v>
      </c>
      <c r="CA7" s="38">
        <v>74.48</v>
      </c>
      <c r="CB7" s="38">
        <v>338.71</v>
      </c>
      <c r="CC7" s="38">
        <v>318.35000000000002</v>
      </c>
      <c r="CD7" s="38">
        <v>411.43</v>
      </c>
      <c r="CE7" s="38">
        <v>394.33</v>
      </c>
      <c r="CF7" s="38">
        <v>377.05</v>
      </c>
      <c r="CG7" s="38">
        <v>244.29</v>
      </c>
      <c r="CH7" s="38">
        <v>246.72</v>
      </c>
      <c r="CI7" s="38">
        <v>234.96</v>
      </c>
      <c r="CJ7" s="38">
        <v>221.81</v>
      </c>
      <c r="CK7" s="38">
        <v>230.02</v>
      </c>
      <c r="CL7" s="38">
        <v>219.46</v>
      </c>
      <c r="CM7" s="38">
        <v>22.13</v>
      </c>
      <c r="CN7" s="38">
        <v>22.55</v>
      </c>
      <c r="CO7" s="38">
        <v>20.43</v>
      </c>
      <c r="CP7" s="38">
        <v>22.13</v>
      </c>
      <c r="CQ7" s="38">
        <v>20.64</v>
      </c>
      <c r="CR7" s="38">
        <v>43.58</v>
      </c>
      <c r="CS7" s="38">
        <v>41.35</v>
      </c>
      <c r="CT7" s="38">
        <v>42.9</v>
      </c>
      <c r="CU7" s="38">
        <v>43.36</v>
      </c>
      <c r="CV7" s="38">
        <v>42.56</v>
      </c>
      <c r="CW7" s="38">
        <v>42.82</v>
      </c>
      <c r="CX7" s="38">
        <v>95.8</v>
      </c>
      <c r="CY7" s="38">
        <v>98.55</v>
      </c>
      <c r="CZ7" s="38">
        <v>98.53</v>
      </c>
      <c r="DA7" s="38">
        <v>98.53</v>
      </c>
      <c r="DB7" s="38">
        <v>98.51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0.71</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2020-02-07T05:07:06Z</cp:lastPrinted>
  <dcterms:created xsi:type="dcterms:W3CDTF">2019-12-05T05:12:13Z</dcterms:created>
  <dcterms:modified xsi:type="dcterms:W3CDTF">2020-02-20T02:19:59Z</dcterms:modified>
  <cp:category/>
</cp:coreProperties>
</file>