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2207 安曇野市\"/>
    </mc:Choice>
  </mc:AlternateContent>
  <workbookProtection workbookAlgorithmName="SHA-512" workbookHashValue="wx45FLaR5jweHm8uYNnES5/20h06RnTvlojaHhFYEN6SaIOn0qO3qFuxE6GC5nnihpdBWmXgu6YjS0CyqsTHZA==" workbookSaltValue="sgP7mpyBIFrNRkx0deJ2wQ=="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R6" i="5"/>
  <c r="AD10" i="4" s="1"/>
  <c r="Q6" i="5"/>
  <c r="P6" i="5"/>
  <c r="O6" i="5"/>
  <c r="I10" i="4" s="1"/>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W10" i="4"/>
  <c r="P10" i="4"/>
  <c r="AT8" i="4"/>
  <c r="AL8" i="4"/>
  <c r="W8" i="4"/>
  <c r="B6" i="4"/>
  <c r="C10" i="5" l="1"/>
  <c r="D10" i="5"/>
  <c r="E10" i="5"/>
  <c r="B10" i="5"/>
</calcChain>
</file>

<file path=xl/sharedStrings.xml><?xml version="1.0" encoding="utf-8"?>
<sst xmlns="http://schemas.openxmlformats.org/spreadsheetml/2006/main" count="270" uniqueCount="111">
  <si>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</si>
  <si>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</si>
  <si>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</si>
  <si>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</si>
  <si>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</si>
  <si>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</si>
  <si>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</si>
  <si>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</si>
  <si>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</si>
  <si>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</si>
  <si>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</si>
  <si>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</si>
  <si>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</si>
  <si>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</si>
  <si>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</si>
  <si>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</si>
  <si>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</si>
  <si>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</si>
  <si>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</si>
  <si>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</si>
  <si>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</si>
  <si>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</si>
  <si>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</si>
  <si>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</si>
  <si>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</si>
  <si>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</si>
  <si>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</si>
  <si>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</si>
  <si>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</si>
  <si>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</si>
  <si>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</si>
  <si>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</si>
  <si>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</si>
  <si>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</si>
  <si>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</si>
  <si>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</si>
  <si>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</si>
  <si>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</si>
  <si>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</si>
  <si>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</si>
  <si>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</si>
  <si>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</si>
  <si>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</si>
  <si>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</si>
  <si>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</si>
  <si>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</si>
  <si>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</si>
  <si>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</si>
  <si>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</si>
  <si>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</si>
  <si>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</si>
  <si>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</si>
  <si>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</si>
  <si>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</si>
  <si>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</si>
  <si>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</si>
  <si>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</si>
  <si>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</si>
  <si>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</si>
  <si>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</si>
  <si>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</si>
  <si>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</si>
  <si>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</si>
  <si>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</si>
  <si>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</si>
  <si>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</si>
  <si>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</si>
  <si>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</si>
  <si>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</si>
  <si>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</si>
  <si>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</si>
  <si>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</si>
  <si>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</si>
  <si>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</si>
  <si>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</si>
  <si>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</si>
  <si>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</si>
  <si>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</si>
  <si>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</si>
  <si>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</si>
  <si>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</si>
  <si>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</si>
  <si>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</si>
  <si>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</si>
  <si>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</si>
  <si>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</si>
  <si>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</si>
  <si>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</si>
  <si>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</si>
  <si>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</si>
  <si>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</si>
  <si>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</si>
  <si>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</si>
  <si>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</si>
  <si>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</si>
  <si>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</si>
  <si>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安曇野市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</si>
  <si>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</si>
  <si>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</si>
  <si>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</si>
  <si>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</si>
  <si>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</si>
  <si>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</si>
  <si>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</si>
  <si>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</si>
  <si>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</si>
  <si>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</si>
  <si>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</si>
  <si>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特定環境保全公共下水道事業は、経常収支比率、経費回収率は昨年と比較すると悪化しているが、類似団体を上回り、経営の健全性は良好である。
　また、現在老朽化を示す値は非常に低いが、今後は更新需要の増加が想定されるため、ストックマネジメントの策定に着手する。
　今後も「安曇野市下水道事業経営戦略」に基づき、計画的に事業を遂行し、水洗化率の向上、施設の長寿命化のための適切な維持管理と経費削減に取り組み、健全で持続可能な経営を図っていく。</t>
    <rPh sb="1" eb="3">
      <t>トクテイ</t>
    </rPh>
    <rPh sb="3" eb="5">
      <t>カンキョウ</t>
    </rPh>
    <rPh sb="5" eb="7">
      <t>ホゼン</t>
    </rPh>
    <rPh sb="7" eb="9">
      <t>コウキョウ</t>
    </rPh>
    <rPh sb="9" eb="12">
      <t>ゲスイドウ</t>
    </rPh>
    <rPh sb="12" eb="14">
      <t>ジギョウ</t>
    </rPh>
    <rPh sb="16" eb="18">
      <t>ケイジョウ</t>
    </rPh>
    <rPh sb="18" eb="20">
      <t>シュウシ</t>
    </rPh>
    <rPh sb="20" eb="22">
      <t>ヒリツ</t>
    </rPh>
    <rPh sb="23" eb="25">
      <t>ケイヒ</t>
    </rPh>
    <rPh sb="25" eb="27">
      <t>カイシュウ</t>
    </rPh>
    <rPh sb="27" eb="28">
      <t>リツ</t>
    </rPh>
    <rPh sb="29" eb="31">
      <t>サクネン</t>
    </rPh>
    <rPh sb="32" eb="34">
      <t>ヒカク</t>
    </rPh>
    <rPh sb="37" eb="39">
      <t>アッカ</t>
    </rPh>
    <rPh sb="45" eb="47">
      <t>ルイジ</t>
    </rPh>
    <rPh sb="47" eb="49">
      <t>ダンタイ</t>
    </rPh>
    <rPh sb="50" eb="52">
      <t>ウワマワ</t>
    </rPh>
    <rPh sb="54" eb="56">
      <t>ケイエイ</t>
    </rPh>
    <rPh sb="57" eb="60">
      <t>ケンゼンセイ</t>
    </rPh>
    <rPh sb="61" eb="63">
      <t>リョウコウ</t>
    </rPh>
    <rPh sb="72" eb="74">
      <t>ゲンザイ</t>
    </rPh>
    <rPh sb="74" eb="77">
      <t>ロウキュウカ</t>
    </rPh>
    <rPh sb="78" eb="79">
      <t>シメ</t>
    </rPh>
    <rPh sb="80" eb="81">
      <t>アタイ</t>
    </rPh>
    <rPh sb="82" eb="84">
      <t>ヒジョウ</t>
    </rPh>
    <rPh sb="85" eb="86">
      <t>ヒク</t>
    </rPh>
    <rPh sb="89" eb="91">
      <t>コンゴ</t>
    </rPh>
    <rPh sb="92" eb="94">
      <t>コウシン</t>
    </rPh>
    <rPh sb="94" eb="96">
      <t>ジュヨウ</t>
    </rPh>
    <rPh sb="97" eb="99">
      <t>ゾウカ</t>
    </rPh>
    <rPh sb="100" eb="102">
      <t>ソウテイ</t>
    </rPh>
    <rPh sb="119" eb="121">
      <t>サクテイ</t>
    </rPh>
    <rPh sb="122" eb="124">
      <t>チャクシュ</t>
    </rPh>
    <phoneticPr fontId="4"/>
  </si>
  <si>
    <t>①経常収支比率　
　平成30年２月から、区域外の企業等より汚水の受入を開始したため営業収益が増加したが、汚水量の増加に伴い営業費用も増加し、経常収支比率は微減した。しかし、類似団体と比べると良好な数値であり、健全な経営状況である。
②累積欠損金比率
　累積欠損金は発生していない。
③流動比率
　区域外の企業等や大口使用者の影響もあり営業収益が増加し、現金や未収金等の流動資産が増加したことにより上昇した。今後も計画的な企業債の償還により100％以上を維持できる見込みである。
④企業債残高対事業規模比率
　短期間（平成11～30年度）に施設整備を推進してきたことから、類似団体より高い状況であるが、計画的な企業債の償還により低下する見込みである。
⑤経費回収率、⑥汚水処理原価
　区域外流入が開始したことによる汚水量の増加に伴い維持管理費が増加したため、前年度より汚水処理原価が増加し、経費回収率が悪化した。
⑦施設利用率
　特定環境保全公共下水道は流域下水道へ接続しており、処理場を保有していない。
⑧水洗化率
　下水道未接続者へのダイレクトメールの発送や下水道接続助成等により、水洗化人口が増加し水洗化率が向上した。今後も下水道接続促進の施策に取り組む。
　</t>
    <rPh sb="1" eb="3">
      <t>ケイジョウ</t>
    </rPh>
    <rPh sb="3" eb="5">
      <t>シュウシ</t>
    </rPh>
    <rPh sb="5" eb="7">
      <t>ヒリツ</t>
    </rPh>
    <rPh sb="10" eb="12">
      <t>ヘイセイ</t>
    </rPh>
    <rPh sb="14" eb="15">
      <t>ネン</t>
    </rPh>
    <rPh sb="16" eb="17">
      <t>ガツ</t>
    </rPh>
    <rPh sb="20" eb="23">
      <t>クイキガイ</t>
    </rPh>
    <rPh sb="24" eb="26">
      <t>キギョウ</t>
    </rPh>
    <rPh sb="26" eb="27">
      <t>トウ</t>
    </rPh>
    <rPh sb="29" eb="31">
      <t>オスイ</t>
    </rPh>
    <rPh sb="32" eb="34">
      <t>ウケイレ</t>
    </rPh>
    <rPh sb="35" eb="37">
      <t>カイシ</t>
    </rPh>
    <rPh sb="41" eb="43">
      <t>エイギョウ</t>
    </rPh>
    <rPh sb="43" eb="45">
      <t>シュウエキ</t>
    </rPh>
    <rPh sb="46" eb="48">
      <t>ゾウカ</t>
    </rPh>
    <rPh sb="52" eb="54">
      <t>オスイ</t>
    </rPh>
    <rPh sb="54" eb="55">
      <t>リョウ</t>
    </rPh>
    <rPh sb="56" eb="58">
      <t>ゾウカ</t>
    </rPh>
    <rPh sb="59" eb="60">
      <t>トモナ</t>
    </rPh>
    <rPh sb="61" eb="63">
      <t>エイギョウ</t>
    </rPh>
    <rPh sb="63" eb="65">
      <t>ヒヨウ</t>
    </rPh>
    <rPh sb="66" eb="68">
      <t>ゾウカ</t>
    </rPh>
    <rPh sb="70" eb="72">
      <t>ケイジョウ</t>
    </rPh>
    <rPh sb="72" eb="74">
      <t>シュウシ</t>
    </rPh>
    <rPh sb="74" eb="76">
      <t>ヒリツ</t>
    </rPh>
    <rPh sb="77" eb="79">
      <t>ビゲン</t>
    </rPh>
    <rPh sb="86" eb="88">
      <t>ルイジ</t>
    </rPh>
    <rPh sb="88" eb="90">
      <t>ダンタイ</t>
    </rPh>
    <rPh sb="91" eb="92">
      <t>クラ</t>
    </rPh>
    <rPh sb="95" eb="97">
      <t>リョウコウ</t>
    </rPh>
    <rPh sb="98" eb="100">
      <t>スウチ</t>
    </rPh>
    <rPh sb="104" eb="106">
      <t>ケンゼン</t>
    </rPh>
    <rPh sb="107" eb="109">
      <t>ケイエイ</t>
    </rPh>
    <rPh sb="109" eb="111">
      <t>ジョウキョウ</t>
    </rPh>
    <rPh sb="142" eb="144">
      <t>リュウドウ</t>
    </rPh>
    <rPh sb="144" eb="146">
      <t>ヒリツ</t>
    </rPh>
    <rPh sb="148" eb="151">
      <t>クイキガイ</t>
    </rPh>
    <rPh sb="152" eb="154">
      <t>キギョウ</t>
    </rPh>
    <rPh sb="154" eb="155">
      <t>トウ</t>
    </rPh>
    <rPh sb="156" eb="158">
      <t>オオクチ</t>
    </rPh>
    <rPh sb="158" eb="161">
      <t>シヨウシャ</t>
    </rPh>
    <rPh sb="162" eb="164">
      <t>エイキョウ</t>
    </rPh>
    <rPh sb="167" eb="169">
      <t>エイギョウ</t>
    </rPh>
    <rPh sb="169" eb="171">
      <t>シュウエキ</t>
    </rPh>
    <rPh sb="172" eb="174">
      <t>ゾウカ</t>
    </rPh>
    <rPh sb="176" eb="178">
      <t>ゲンキン</t>
    </rPh>
    <rPh sb="179" eb="182">
      <t>ミシュウキン</t>
    </rPh>
    <rPh sb="182" eb="183">
      <t>トウ</t>
    </rPh>
    <rPh sb="184" eb="186">
      <t>リュウドウ</t>
    </rPh>
    <rPh sb="186" eb="188">
      <t>シサン</t>
    </rPh>
    <rPh sb="189" eb="191">
      <t>ゾウカ</t>
    </rPh>
    <rPh sb="198" eb="200">
      <t>ジョウショウ</t>
    </rPh>
    <rPh sb="203" eb="205">
      <t>コンゴ</t>
    </rPh>
    <rPh sb="206" eb="208">
      <t>ケイカク</t>
    </rPh>
    <rPh sb="208" eb="209">
      <t>テキ</t>
    </rPh>
    <rPh sb="210" eb="212">
      <t>キギョウ</t>
    </rPh>
    <rPh sb="212" eb="213">
      <t>サイ</t>
    </rPh>
    <rPh sb="214" eb="216">
      <t>ショウカン</t>
    </rPh>
    <rPh sb="223" eb="225">
      <t>イジョウ</t>
    </rPh>
    <rPh sb="226" eb="228">
      <t>イジ</t>
    </rPh>
    <rPh sb="231" eb="233">
      <t>ミコ</t>
    </rPh>
    <rPh sb="240" eb="242">
      <t>キギョウ</t>
    </rPh>
    <rPh sb="242" eb="243">
      <t>サイ</t>
    </rPh>
    <rPh sb="243" eb="245">
      <t>ザンダカ</t>
    </rPh>
    <rPh sb="245" eb="246">
      <t>タイ</t>
    </rPh>
    <rPh sb="246" eb="248">
      <t>ジギョウ</t>
    </rPh>
    <rPh sb="248" eb="250">
      <t>キボ</t>
    </rPh>
    <rPh sb="250" eb="252">
      <t>ヒリツ</t>
    </rPh>
    <rPh sb="254" eb="257">
      <t>タンキカン</t>
    </rPh>
    <rPh sb="258" eb="260">
      <t>ヘイセイ</t>
    </rPh>
    <rPh sb="265" eb="267">
      <t>ネンド</t>
    </rPh>
    <rPh sb="269" eb="271">
      <t>シセツ</t>
    </rPh>
    <rPh sb="271" eb="273">
      <t>セイビ</t>
    </rPh>
    <rPh sb="274" eb="276">
      <t>スイシン</t>
    </rPh>
    <rPh sb="285" eb="287">
      <t>ルイジ</t>
    </rPh>
    <rPh sb="287" eb="289">
      <t>ダンタイ</t>
    </rPh>
    <rPh sb="291" eb="292">
      <t>タカ</t>
    </rPh>
    <rPh sb="293" eb="295">
      <t>ジョウキョウ</t>
    </rPh>
    <rPh sb="300" eb="302">
      <t>ケイカク</t>
    </rPh>
    <rPh sb="302" eb="303">
      <t>テキ</t>
    </rPh>
    <rPh sb="304" eb="306">
      <t>キギョウ</t>
    </rPh>
    <rPh sb="306" eb="307">
      <t>サイ</t>
    </rPh>
    <rPh sb="308" eb="310">
      <t>ショウカン</t>
    </rPh>
    <rPh sb="313" eb="315">
      <t>テイカ</t>
    </rPh>
    <rPh sb="317" eb="319">
      <t>ミコ</t>
    </rPh>
    <rPh sb="326" eb="328">
      <t>ケイヒ</t>
    </rPh>
    <rPh sb="328" eb="330">
      <t>カイシュウ</t>
    </rPh>
    <rPh sb="330" eb="331">
      <t>リツ</t>
    </rPh>
    <rPh sb="333" eb="335">
      <t>オスイ</t>
    </rPh>
    <rPh sb="335" eb="337">
      <t>ショリ</t>
    </rPh>
    <rPh sb="337" eb="339">
      <t>ゲンカ</t>
    </rPh>
    <rPh sb="341" eb="344">
      <t>クイキガイ</t>
    </rPh>
    <rPh sb="344" eb="346">
      <t>リュウニュウ</t>
    </rPh>
    <rPh sb="347" eb="349">
      <t>カイシ</t>
    </rPh>
    <rPh sb="356" eb="358">
      <t>オスイ</t>
    </rPh>
    <rPh sb="358" eb="359">
      <t>リョウ</t>
    </rPh>
    <rPh sb="360" eb="362">
      <t>ゾウカ</t>
    </rPh>
    <rPh sb="363" eb="364">
      <t>トモナ</t>
    </rPh>
    <rPh sb="365" eb="367">
      <t>イジ</t>
    </rPh>
    <rPh sb="367" eb="370">
      <t>カンリヒ</t>
    </rPh>
    <rPh sb="371" eb="373">
      <t>ゾウカ</t>
    </rPh>
    <rPh sb="378" eb="381">
      <t>ゼンネンド</t>
    </rPh>
    <rPh sb="383" eb="385">
      <t>オスイ</t>
    </rPh>
    <rPh sb="385" eb="387">
      <t>ショリ</t>
    </rPh>
    <rPh sb="387" eb="389">
      <t>ゲンカ</t>
    </rPh>
    <rPh sb="390" eb="392">
      <t>ゾウカ</t>
    </rPh>
    <rPh sb="394" eb="396">
      <t>ケイヒ</t>
    </rPh>
    <rPh sb="396" eb="398">
      <t>カイシュウ</t>
    </rPh>
    <rPh sb="398" eb="399">
      <t>リツ</t>
    </rPh>
    <rPh sb="400" eb="402">
      <t>アッカ</t>
    </rPh>
    <rPh sb="407" eb="409">
      <t>シセツ</t>
    </rPh>
    <rPh sb="409" eb="412">
      <t>リヨウリツ</t>
    </rPh>
    <rPh sb="414" eb="416">
      <t>トクテイ</t>
    </rPh>
    <rPh sb="416" eb="418">
      <t>カンキョウ</t>
    </rPh>
    <rPh sb="418" eb="420">
      <t>ホゼン</t>
    </rPh>
    <rPh sb="420" eb="422">
      <t>コウキョウ</t>
    </rPh>
    <rPh sb="422" eb="425">
      <t>ゲスイドウ</t>
    </rPh>
    <rPh sb="426" eb="428">
      <t>リュウイキ</t>
    </rPh>
    <rPh sb="428" eb="431">
      <t>ゲスイドウ</t>
    </rPh>
    <rPh sb="432" eb="434">
      <t>セツゾク</t>
    </rPh>
    <rPh sb="439" eb="442">
      <t>ショリジョウ</t>
    </rPh>
    <rPh sb="443" eb="445">
      <t>ホユウ</t>
    </rPh>
    <rPh sb="453" eb="456">
      <t>スイセンカ</t>
    </rPh>
    <rPh sb="456" eb="457">
      <t>リツ</t>
    </rPh>
    <rPh sb="459" eb="462">
      <t>ゲスイドウ</t>
    </rPh>
    <rPh sb="462" eb="463">
      <t>ミ</t>
    </rPh>
    <rPh sb="463" eb="465">
      <t>セツゾク</t>
    </rPh>
    <rPh sb="465" eb="466">
      <t>シャ</t>
    </rPh>
    <rPh sb="477" eb="479">
      <t>ハッソウ</t>
    </rPh>
    <rPh sb="480" eb="483">
      <t>ゲスイドウ</t>
    </rPh>
    <rPh sb="483" eb="485">
      <t>セツゾク</t>
    </rPh>
    <rPh sb="485" eb="487">
      <t>ジョセイ</t>
    </rPh>
    <rPh sb="487" eb="488">
      <t>トウ</t>
    </rPh>
    <rPh sb="492" eb="495">
      <t>スイセンカ</t>
    </rPh>
    <rPh sb="495" eb="497">
      <t>ジンコウ</t>
    </rPh>
    <rPh sb="498" eb="500">
      <t>ゾウカ</t>
    </rPh>
    <rPh sb="501" eb="504">
      <t>スイセンカ</t>
    </rPh>
    <rPh sb="504" eb="505">
      <t>リツ</t>
    </rPh>
    <rPh sb="506" eb="508">
      <t>コウジョウ</t>
    </rPh>
    <rPh sb="511" eb="513">
      <t>コンゴ</t>
    </rPh>
    <rPh sb="514" eb="517">
      <t>ゲスイドウ</t>
    </rPh>
    <rPh sb="517" eb="519">
      <t>セツゾク</t>
    </rPh>
    <rPh sb="519" eb="521">
      <t>ソクシン</t>
    </rPh>
    <rPh sb="522" eb="523">
      <t>セ</t>
    </rPh>
    <rPh sb="523" eb="524">
      <t>サク</t>
    </rPh>
    <rPh sb="525" eb="526">
      <t>ト</t>
    </rPh>
    <rPh sb="527" eb="528">
      <t>ク</t>
    </rPh>
    <phoneticPr fontId="4"/>
  </si>
  <si>
    <t>①有形固定資産減価償却率　
　平成28年度に法適用を開始して以降、減価償却を行っているため上昇傾向であるが、類似団体と比べて低い数値である。
②管渠老朽化率
　法定耐用年数を経過した管渠はない。
③管渠改善率
　平成30年度は整備事業の最終年度であったため平成28年、29年と比べると低い数値であるが、類似団体と同程度となった。
　現在、老朽化を示す指標は非常に低いが、短期間で整備工事を行ってきたことから、将来的に更新時期が集中することが想定されるため、計画的にカメラ調査や適切な維持管理をし、長寿命化対策に取り組む。</t>
    <rPh sb="1" eb="3">
      <t>ユウケイ</t>
    </rPh>
    <rPh sb="3" eb="5">
      <t>コテイ</t>
    </rPh>
    <rPh sb="5" eb="7">
      <t>シサン</t>
    </rPh>
    <rPh sb="7" eb="9">
      <t>ゲンカ</t>
    </rPh>
    <rPh sb="9" eb="11">
      <t>ショウキャク</t>
    </rPh>
    <rPh sb="11" eb="12">
      <t>リツ</t>
    </rPh>
    <rPh sb="45" eb="47">
      <t>ジョウショウ</t>
    </rPh>
    <rPh sb="99" eb="101">
      <t>カンキョ</t>
    </rPh>
    <rPh sb="101" eb="103">
      <t>カイゼン</t>
    </rPh>
    <rPh sb="103" eb="104">
      <t>リツ</t>
    </rPh>
    <rPh sb="106" eb="108">
      <t>ヘイセイ</t>
    </rPh>
    <rPh sb="110" eb="112">
      <t>ネンド</t>
    </rPh>
    <rPh sb="113" eb="115">
      <t>セイビ</t>
    </rPh>
    <rPh sb="115" eb="117">
      <t>ジギョウ</t>
    </rPh>
    <rPh sb="118" eb="120">
      <t>サイシュウ</t>
    </rPh>
    <rPh sb="120" eb="122">
      <t>ネンド</t>
    </rPh>
    <rPh sb="128" eb="130">
      <t>ヘイセイ</t>
    </rPh>
    <rPh sb="132" eb="133">
      <t>ネン</t>
    </rPh>
    <rPh sb="136" eb="137">
      <t>ネン</t>
    </rPh>
    <rPh sb="138" eb="139">
      <t>クラ</t>
    </rPh>
    <rPh sb="142" eb="143">
      <t>ヒク</t>
    </rPh>
    <rPh sb="144" eb="146">
      <t>スウチ</t>
    </rPh>
    <rPh sb="151" eb="153">
      <t>ルイジ</t>
    </rPh>
    <rPh sb="153" eb="155">
      <t>ダンタイ</t>
    </rPh>
    <rPh sb="156" eb="159">
      <t>ドウテイド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</si>
</sst>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0.83</c:v>
                </c:pt>
                <c:pt idx="3">
                  <c:v>2.0499999999999998</c:v>
                </c:pt>
                <c:pt idx="4">
                  <c:v>0.15</c:v>
                </c:pt>
              </c:numCache>
            </c:numRef>
          </c:val>
          <c:extLst>
            <c:ext xmlns:c16="http://schemas.microsoft.com/office/drawing/2014/chart" uri="{C3380CC4-5D6E-409C-BE32-E72D297353CC}">
              <c16:uniqueId val="{00000000-E766-4EC9-A9AE-79EB017AC7DB}"/>
            </c:ext>
          </c:extLst>
        </c:ser>
        <c:dLbls>
          <c:showLegendKey val="0"/>
          <c:showVal val="0"/>
          <c:showCatName val="0"/>
          <c:showSerName val="0"/>
          <c:showPercent val="0"/>
          <c:showBubbleSize val="0"/>
        </c:dLbls>
        <c:gapWidth val="150"/>
        <c:axId val="480259536"/>
        <c:axId val="48025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0.09</c:v>
                </c:pt>
                <c:pt idx="4">
                  <c:v>0.13</c:v>
                </c:pt>
              </c:numCache>
            </c:numRef>
          </c:val>
          <c:smooth val="0"/>
          <c:extLst>
            <c:ext xmlns:c16="http://schemas.microsoft.com/office/drawing/2014/chart" uri="{C3380CC4-5D6E-409C-BE32-E72D297353CC}">
              <c16:uniqueId val="{00000001-E766-4EC9-A9AE-79EB017AC7DB}"/>
            </c:ext>
          </c:extLst>
        </c:ser>
        <c:dLbls>
          <c:showLegendKey val="0"/>
          <c:showVal val="0"/>
          <c:showCatName val="0"/>
          <c:showSerName val="0"/>
          <c:showPercent val="0"/>
          <c:showBubbleSize val="0"/>
        </c:dLbls>
        <c:marker val="1"/>
        <c:smooth val="0"/>
        <c:axId val="480259536"/>
        <c:axId val="480259928"/>
      </c:lineChart>
      <c:dateAx>
        <c:axId val="480259536"/>
        <c:scaling>
          <c:orientation val="minMax"/>
        </c:scaling>
        <c:delete val="1"/>
        <c:axPos val="b"/>
        <c:numFmt formatCode="ge" sourceLinked="1"/>
        <c:majorTickMark val="none"/>
        <c:minorTickMark val="none"/>
        <c:tickLblPos val="none"/>
        <c:crossAx val="480259928"/>
        <c:crosses val="autoZero"/>
        <c:auto val="1"/>
        <c:lblOffset val="100"/>
        <c:baseTimeUnit val="years"/>
      </c:dateAx>
      <c:valAx>
        <c:axId val="48025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25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58-4934-8DA2-43B03F734379}"/>
            </c:ext>
          </c:extLst>
        </c:ser>
        <c:dLbls>
          <c:showLegendKey val="0"/>
          <c:showVal val="0"/>
          <c:showCatName val="0"/>
          <c:showSerName val="0"/>
          <c:showPercent val="0"/>
          <c:showBubbleSize val="0"/>
        </c:dLbls>
        <c:gapWidth val="150"/>
        <c:axId val="471005256"/>
        <c:axId val="47099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42.9</c:v>
                </c:pt>
                <c:pt idx="3">
                  <c:v>43.36</c:v>
                </c:pt>
                <c:pt idx="4">
                  <c:v>42.56</c:v>
                </c:pt>
              </c:numCache>
            </c:numRef>
          </c:val>
          <c:smooth val="0"/>
          <c:extLst>
            <c:ext xmlns:c16="http://schemas.microsoft.com/office/drawing/2014/chart" uri="{C3380CC4-5D6E-409C-BE32-E72D297353CC}">
              <c16:uniqueId val="{00000001-C958-4934-8DA2-43B03F734379}"/>
            </c:ext>
          </c:extLst>
        </c:ser>
        <c:dLbls>
          <c:showLegendKey val="0"/>
          <c:showVal val="0"/>
          <c:showCatName val="0"/>
          <c:showSerName val="0"/>
          <c:showPercent val="0"/>
          <c:showBubbleSize val="0"/>
        </c:dLbls>
        <c:marker val="1"/>
        <c:smooth val="0"/>
        <c:axId val="471005256"/>
        <c:axId val="470999376"/>
      </c:lineChart>
      <c:dateAx>
        <c:axId val="471005256"/>
        <c:scaling>
          <c:orientation val="minMax"/>
        </c:scaling>
        <c:delete val="1"/>
        <c:axPos val="b"/>
        <c:numFmt formatCode="ge" sourceLinked="1"/>
        <c:majorTickMark val="none"/>
        <c:minorTickMark val="none"/>
        <c:tickLblPos val="none"/>
        <c:crossAx val="470999376"/>
        <c:crosses val="autoZero"/>
        <c:auto val="1"/>
        <c:lblOffset val="100"/>
        <c:baseTimeUnit val="years"/>
      </c:dateAx>
      <c:valAx>
        <c:axId val="47099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00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64.38</c:v>
                </c:pt>
                <c:pt idx="3">
                  <c:v>53.67</c:v>
                </c:pt>
                <c:pt idx="4">
                  <c:v>55.43</c:v>
                </c:pt>
              </c:numCache>
            </c:numRef>
          </c:val>
          <c:extLst>
            <c:ext xmlns:c16="http://schemas.microsoft.com/office/drawing/2014/chart" uri="{C3380CC4-5D6E-409C-BE32-E72D297353CC}">
              <c16:uniqueId val="{00000000-207D-4ACF-874D-A2C62D3C8A21}"/>
            </c:ext>
          </c:extLst>
        </c:ser>
        <c:dLbls>
          <c:showLegendKey val="0"/>
          <c:showVal val="0"/>
          <c:showCatName val="0"/>
          <c:showSerName val="0"/>
          <c:showPercent val="0"/>
          <c:showBubbleSize val="0"/>
        </c:dLbls>
        <c:gapWidth val="150"/>
        <c:axId val="471013096"/>
        <c:axId val="46717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83.5</c:v>
                </c:pt>
                <c:pt idx="3">
                  <c:v>83.06</c:v>
                </c:pt>
                <c:pt idx="4">
                  <c:v>83.32</c:v>
                </c:pt>
              </c:numCache>
            </c:numRef>
          </c:val>
          <c:smooth val="0"/>
          <c:extLst>
            <c:ext xmlns:c16="http://schemas.microsoft.com/office/drawing/2014/chart" uri="{C3380CC4-5D6E-409C-BE32-E72D297353CC}">
              <c16:uniqueId val="{00000001-207D-4ACF-874D-A2C62D3C8A21}"/>
            </c:ext>
          </c:extLst>
        </c:ser>
        <c:dLbls>
          <c:showLegendKey val="0"/>
          <c:showVal val="0"/>
          <c:showCatName val="0"/>
          <c:showSerName val="0"/>
          <c:showPercent val="0"/>
          <c:showBubbleSize val="0"/>
        </c:dLbls>
        <c:marker val="1"/>
        <c:smooth val="0"/>
        <c:axId val="471013096"/>
        <c:axId val="467173296"/>
      </c:lineChart>
      <c:dateAx>
        <c:axId val="471013096"/>
        <c:scaling>
          <c:orientation val="minMax"/>
        </c:scaling>
        <c:delete val="1"/>
        <c:axPos val="b"/>
        <c:numFmt formatCode="ge" sourceLinked="1"/>
        <c:majorTickMark val="none"/>
        <c:minorTickMark val="none"/>
        <c:tickLblPos val="none"/>
        <c:crossAx val="467173296"/>
        <c:crosses val="autoZero"/>
        <c:auto val="1"/>
        <c:lblOffset val="100"/>
        <c:baseTimeUnit val="years"/>
      </c:dateAx>
      <c:valAx>
        <c:axId val="46717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01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120.32</c:v>
                </c:pt>
                <c:pt idx="3">
                  <c:v>127.3</c:v>
                </c:pt>
                <c:pt idx="4">
                  <c:v>125.62</c:v>
                </c:pt>
              </c:numCache>
            </c:numRef>
          </c:val>
          <c:extLst>
            <c:ext xmlns:c16="http://schemas.microsoft.com/office/drawing/2014/chart" uri="{C3380CC4-5D6E-409C-BE32-E72D297353CC}">
              <c16:uniqueId val="{00000000-CEED-4C8D-A6F2-5B8E997430BA}"/>
            </c:ext>
          </c:extLst>
        </c:ser>
        <c:dLbls>
          <c:showLegendKey val="0"/>
          <c:showVal val="0"/>
          <c:showCatName val="0"/>
          <c:showSerName val="0"/>
          <c:showPercent val="0"/>
          <c:showBubbleSize val="0"/>
        </c:dLbls>
        <c:gapWidth val="150"/>
        <c:axId val="480251696"/>
        <c:axId val="48024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100.85</c:v>
                </c:pt>
                <c:pt idx="3">
                  <c:v>102.13</c:v>
                </c:pt>
                <c:pt idx="4">
                  <c:v>101.72</c:v>
                </c:pt>
              </c:numCache>
            </c:numRef>
          </c:val>
          <c:smooth val="0"/>
          <c:extLst>
            <c:ext xmlns:c16="http://schemas.microsoft.com/office/drawing/2014/chart" uri="{C3380CC4-5D6E-409C-BE32-E72D297353CC}">
              <c16:uniqueId val="{00000001-CEED-4C8D-A6F2-5B8E997430BA}"/>
            </c:ext>
          </c:extLst>
        </c:ser>
        <c:dLbls>
          <c:showLegendKey val="0"/>
          <c:showVal val="0"/>
          <c:showCatName val="0"/>
          <c:showSerName val="0"/>
          <c:showPercent val="0"/>
          <c:showBubbleSize val="0"/>
        </c:dLbls>
        <c:marker val="1"/>
        <c:smooth val="0"/>
        <c:axId val="480251696"/>
        <c:axId val="480248560"/>
      </c:lineChart>
      <c:dateAx>
        <c:axId val="480251696"/>
        <c:scaling>
          <c:orientation val="minMax"/>
        </c:scaling>
        <c:delete val="1"/>
        <c:axPos val="b"/>
        <c:numFmt formatCode="ge" sourceLinked="1"/>
        <c:majorTickMark val="none"/>
        <c:minorTickMark val="none"/>
        <c:tickLblPos val="none"/>
        <c:crossAx val="480248560"/>
        <c:crosses val="autoZero"/>
        <c:auto val="1"/>
        <c:lblOffset val="100"/>
        <c:baseTimeUnit val="years"/>
      </c:dateAx>
      <c:valAx>
        <c:axId val="48024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25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2.48</c:v>
                </c:pt>
                <c:pt idx="3">
                  <c:v>4.92</c:v>
                </c:pt>
                <c:pt idx="4">
                  <c:v>7.42</c:v>
                </c:pt>
              </c:numCache>
            </c:numRef>
          </c:val>
          <c:extLst>
            <c:ext xmlns:c16="http://schemas.microsoft.com/office/drawing/2014/chart" uri="{C3380CC4-5D6E-409C-BE32-E72D297353CC}">
              <c16:uniqueId val="{00000000-10CE-480F-8A78-842119A10DFC}"/>
            </c:ext>
          </c:extLst>
        </c:ser>
        <c:dLbls>
          <c:showLegendKey val="0"/>
          <c:showVal val="0"/>
          <c:showCatName val="0"/>
          <c:showSerName val="0"/>
          <c:showPercent val="0"/>
          <c:showBubbleSize val="0"/>
        </c:dLbls>
        <c:gapWidth val="150"/>
        <c:axId val="480252480"/>
        <c:axId val="48025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22.77</c:v>
                </c:pt>
                <c:pt idx="3">
                  <c:v>23.93</c:v>
                </c:pt>
                <c:pt idx="4">
                  <c:v>24.68</c:v>
                </c:pt>
              </c:numCache>
            </c:numRef>
          </c:val>
          <c:smooth val="0"/>
          <c:extLst>
            <c:ext xmlns:c16="http://schemas.microsoft.com/office/drawing/2014/chart" uri="{C3380CC4-5D6E-409C-BE32-E72D297353CC}">
              <c16:uniqueId val="{00000001-10CE-480F-8A78-842119A10DFC}"/>
            </c:ext>
          </c:extLst>
        </c:ser>
        <c:dLbls>
          <c:showLegendKey val="0"/>
          <c:showVal val="0"/>
          <c:showCatName val="0"/>
          <c:showSerName val="0"/>
          <c:showPercent val="0"/>
          <c:showBubbleSize val="0"/>
        </c:dLbls>
        <c:marker val="1"/>
        <c:smooth val="0"/>
        <c:axId val="480252480"/>
        <c:axId val="480252872"/>
      </c:lineChart>
      <c:dateAx>
        <c:axId val="480252480"/>
        <c:scaling>
          <c:orientation val="minMax"/>
        </c:scaling>
        <c:delete val="1"/>
        <c:axPos val="b"/>
        <c:numFmt formatCode="ge" sourceLinked="1"/>
        <c:majorTickMark val="none"/>
        <c:minorTickMark val="none"/>
        <c:tickLblPos val="none"/>
        <c:crossAx val="480252872"/>
        <c:crosses val="autoZero"/>
        <c:auto val="1"/>
        <c:lblOffset val="100"/>
        <c:baseTimeUnit val="years"/>
      </c:dateAx>
      <c:valAx>
        <c:axId val="48025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2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C57-4FCB-A3CE-3955A75AA5F5}"/>
            </c:ext>
          </c:extLst>
        </c:ser>
        <c:dLbls>
          <c:showLegendKey val="0"/>
          <c:showVal val="0"/>
          <c:showCatName val="0"/>
          <c:showSerName val="0"/>
          <c:showPercent val="0"/>
          <c:showBubbleSize val="0"/>
        </c:dLbls>
        <c:gapWidth val="150"/>
        <c:axId val="480263848"/>
        <c:axId val="48026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0.01</c:v>
                </c:pt>
              </c:numCache>
            </c:numRef>
          </c:val>
          <c:smooth val="0"/>
          <c:extLst>
            <c:ext xmlns:c16="http://schemas.microsoft.com/office/drawing/2014/chart" uri="{C3380CC4-5D6E-409C-BE32-E72D297353CC}">
              <c16:uniqueId val="{00000001-3C57-4FCB-A3CE-3955A75AA5F5}"/>
            </c:ext>
          </c:extLst>
        </c:ser>
        <c:dLbls>
          <c:showLegendKey val="0"/>
          <c:showVal val="0"/>
          <c:showCatName val="0"/>
          <c:showSerName val="0"/>
          <c:showPercent val="0"/>
          <c:showBubbleSize val="0"/>
        </c:dLbls>
        <c:marker val="1"/>
        <c:smooth val="0"/>
        <c:axId val="480263848"/>
        <c:axId val="480261888"/>
      </c:lineChart>
      <c:dateAx>
        <c:axId val="480263848"/>
        <c:scaling>
          <c:orientation val="minMax"/>
        </c:scaling>
        <c:delete val="1"/>
        <c:axPos val="b"/>
        <c:numFmt formatCode="ge" sourceLinked="1"/>
        <c:majorTickMark val="none"/>
        <c:minorTickMark val="none"/>
        <c:tickLblPos val="none"/>
        <c:crossAx val="480261888"/>
        <c:crosses val="autoZero"/>
        <c:auto val="1"/>
        <c:lblOffset val="100"/>
        <c:baseTimeUnit val="years"/>
      </c:dateAx>
      <c:valAx>
        <c:axId val="4802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2638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178-4260-8B45-7DF00191FDDB}"/>
            </c:ext>
          </c:extLst>
        </c:ser>
        <c:dLbls>
          <c:showLegendKey val="0"/>
          <c:showVal val="0"/>
          <c:showCatName val="0"/>
          <c:showSerName val="0"/>
          <c:showPercent val="0"/>
          <c:showBubbleSize val="0"/>
        </c:dLbls>
        <c:gapWidth val="150"/>
        <c:axId val="480261496"/>
        <c:axId val="46805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110.77</c:v>
                </c:pt>
                <c:pt idx="3">
                  <c:v>109.51</c:v>
                </c:pt>
                <c:pt idx="4">
                  <c:v>112.88</c:v>
                </c:pt>
              </c:numCache>
            </c:numRef>
          </c:val>
          <c:smooth val="0"/>
          <c:extLst>
            <c:ext xmlns:c16="http://schemas.microsoft.com/office/drawing/2014/chart" uri="{C3380CC4-5D6E-409C-BE32-E72D297353CC}">
              <c16:uniqueId val="{00000001-C178-4260-8B45-7DF00191FDDB}"/>
            </c:ext>
          </c:extLst>
        </c:ser>
        <c:dLbls>
          <c:showLegendKey val="0"/>
          <c:showVal val="0"/>
          <c:showCatName val="0"/>
          <c:showSerName val="0"/>
          <c:showPercent val="0"/>
          <c:showBubbleSize val="0"/>
        </c:dLbls>
        <c:marker val="1"/>
        <c:smooth val="0"/>
        <c:axId val="480261496"/>
        <c:axId val="468059408"/>
      </c:lineChart>
      <c:dateAx>
        <c:axId val="480261496"/>
        <c:scaling>
          <c:orientation val="minMax"/>
        </c:scaling>
        <c:delete val="1"/>
        <c:axPos val="b"/>
        <c:numFmt formatCode="ge" sourceLinked="1"/>
        <c:majorTickMark val="none"/>
        <c:minorTickMark val="none"/>
        <c:tickLblPos val="none"/>
        <c:crossAx val="468059408"/>
        <c:crosses val="autoZero"/>
        <c:auto val="1"/>
        <c:lblOffset val="100"/>
        <c:baseTimeUnit val="years"/>
      </c:dateAx>
      <c:valAx>
        <c:axId val="46805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26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117.7</c:v>
                </c:pt>
                <c:pt idx="3">
                  <c:v>124.11</c:v>
                </c:pt>
                <c:pt idx="4">
                  <c:v>128.22999999999999</c:v>
                </c:pt>
              </c:numCache>
            </c:numRef>
          </c:val>
          <c:extLst>
            <c:ext xmlns:c16="http://schemas.microsoft.com/office/drawing/2014/chart" uri="{C3380CC4-5D6E-409C-BE32-E72D297353CC}">
              <c16:uniqueId val="{00000000-13C3-40F3-9000-64FA67DC7080}"/>
            </c:ext>
          </c:extLst>
        </c:ser>
        <c:dLbls>
          <c:showLegendKey val="0"/>
          <c:showVal val="0"/>
          <c:showCatName val="0"/>
          <c:showSerName val="0"/>
          <c:showPercent val="0"/>
          <c:showBubbleSize val="0"/>
        </c:dLbls>
        <c:gapWidth val="150"/>
        <c:axId val="468057448"/>
        <c:axId val="46805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46.78</c:v>
                </c:pt>
                <c:pt idx="3">
                  <c:v>47.44</c:v>
                </c:pt>
                <c:pt idx="4">
                  <c:v>49.18</c:v>
                </c:pt>
              </c:numCache>
            </c:numRef>
          </c:val>
          <c:smooth val="0"/>
          <c:extLst>
            <c:ext xmlns:c16="http://schemas.microsoft.com/office/drawing/2014/chart" uri="{C3380CC4-5D6E-409C-BE32-E72D297353CC}">
              <c16:uniqueId val="{00000001-13C3-40F3-9000-64FA67DC7080}"/>
            </c:ext>
          </c:extLst>
        </c:ser>
        <c:dLbls>
          <c:showLegendKey val="0"/>
          <c:showVal val="0"/>
          <c:showCatName val="0"/>
          <c:showSerName val="0"/>
          <c:showPercent val="0"/>
          <c:showBubbleSize val="0"/>
        </c:dLbls>
        <c:marker val="1"/>
        <c:smooth val="0"/>
        <c:axId val="468057448"/>
        <c:axId val="468057840"/>
      </c:lineChart>
      <c:dateAx>
        <c:axId val="468057448"/>
        <c:scaling>
          <c:orientation val="minMax"/>
        </c:scaling>
        <c:delete val="1"/>
        <c:axPos val="b"/>
        <c:numFmt formatCode="ge" sourceLinked="1"/>
        <c:majorTickMark val="none"/>
        <c:minorTickMark val="none"/>
        <c:tickLblPos val="none"/>
        <c:crossAx val="468057840"/>
        <c:crosses val="autoZero"/>
        <c:auto val="1"/>
        <c:lblOffset val="100"/>
        <c:baseTimeUnit val="years"/>
      </c:dateAx>
      <c:valAx>
        <c:axId val="46805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05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3525.83</c:v>
                </c:pt>
                <c:pt idx="3">
                  <c:v>2986.67</c:v>
                </c:pt>
                <c:pt idx="4">
                  <c:v>2545.52</c:v>
                </c:pt>
              </c:numCache>
            </c:numRef>
          </c:val>
          <c:extLst>
            <c:ext xmlns:c16="http://schemas.microsoft.com/office/drawing/2014/chart" uri="{C3380CC4-5D6E-409C-BE32-E72D297353CC}">
              <c16:uniqueId val="{00000000-41CD-4ECF-9C47-6DBC2E6EE689}"/>
            </c:ext>
          </c:extLst>
        </c:ser>
        <c:dLbls>
          <c:showLegendKey val="0"/>
          <c:showVal val="0"/>
          <c:showCatName val="0"/>
          <c:showSerName val="0"/>
          <c:showPercent val="0"/>
          <c:showBubbleSize val="0"/>
        </c:dLbls>
        <c:gapWidth val="150"/>
        <c:axId val="468061760"/>
        <c:axId val="46806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1298.9100000000001</c:v>
                </c:pt>
                <c:pt idx="3">
                  <c:v>1243.71</c:v>
                </c:pt>
                <c:pt idx="4">
                  <c:v>1194.1500000000001</c:v>
                </c:pt>
              </c:numCache>
            </c:numRef>
          </c:val>
          <c:smooth val="0"/>
          <c:extLst>
            <c:ext xmlns:c16="http://schemas.microsoft.com/office/drawing/2014/chart" uri="{C3380CC4-5D6E-409C-BE32-E72D297353CC}">
              <c16:uniqueId val="{00000001-41CD-4ECF-9C47-6DBC2E6EE689}"/>
            </c:ext>
          </c:extLst>
        </c:ser>
        <c:dLbls>
          <c:showLegendKey val="0"/>
          <c:showVal val="0"/>
          <c:showCatName val="0"/>
          <c:showSerName val="0"/>
          <c:showPercent val="0"/>
          <c:showBubbleSize val="0"/>
        </c:dLbls>
        <c:marker val="1"/>
        <c:smooth val="0"/>
        <c:axId val="468061760"/>
        <c:axId val="468060192"/>
      </c:lineChart>
      <c:dateAx>
        <c:axId val="468061760"/>
        <c:scaling>
          <c:orientation val="minMax"/>
        </c:scaling>
        <c:delete val="1"/>
        <c:axPos val="b"/>
        <c:numFmt formatCode="ge" sourceLinked="1"/>
        <c:majorTickMark val="none"/>
        <c:minorTickMark val="none"/>
        <c:tickLblPos val="none"/>
        <c:crossAx val="468060192"/>
        <c:crosses val="autoZero"/>
        <c:auto val="1"/>
        <c:lblOffset val="100"/>
        <c:baseTimeUnit val="years"/>
      </c:dateAx>
      <c:valAx>
        <c:axId val="4680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0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82.11</c:v>
                </c:pt>
                <c:pt idx="3">
                  <c:v>100</c:v>
                </c:pt>
                <c:pt idx="4">
                  <c:v>89.43</c:v>
                </c:pt>
              </c:numCache>
            </c:numRef>
          </c:val>
          <c:extLst>
            <c:ext xmlns:c16="http://schemas.microsoft.com/office/drawing/2014/chart" uri="{C3380CC4-5D6E-409C-BE32-E72D297353CC}">
              <c16:uniqueId val="{00000000-B391-4768-929B-7E4954B4B00C}"/>
            </c:ext>
          </c:extLst>
        </c:ser>
        <c:dLbls>
          <c:showLegendKey val="0"/>
          <c:showVal val="0"/>
          <c:showCatName val="0"/>
          <c:showSerName val="0"/>
          <c:showPercent val="0"/>
          <c:showBubbleSize val="0"/>
        </c:dLbls>
        <c:gapWidth val="150"/>
        <c:axId val="421146848"/>
        <c:axId val="42114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69.87</c:v>
                </c:pt>
                <c:pt idx="3">
                  <c:v>74.3</c:v>
                </c:pt>
                <c:pt idx="4">
                  <c:v>72.260000000000005</c:v>
                </c:pt>
              </c:numCache>
            </c:numRef>
          </c:val>
          <c:smooth val="0"/>
          <c:extLst>
            <c:ext xmlns:c16="http://schemas.microsoft.com/office/drawing/2014/chart" uri="{C3380CC4-5D6E-409C-BE32-E72D297353CC}">
              <c16:uniqueId val="{00000001-B391-4768-929B-7E4954B4B00C}"/>
            </c:ext>
          </c:extLst>
        </c:ser>
        <c:dLbls>
          <c:showLegendKey val="0"/>
          <c:showVal val="0"/>
          <c:showCatName val="0"/>
          <c:showSerName val="0"/>
          <c:showPercent val="0"/>
          <c:showBubbleSize val="0"/>
        </c:dLbls>
        <c:marker val="1"/>
        <c:smooth val="0"/>
        <c:axId val="421146848"/>
        <c:axId val="421147240"/>
      </c:lineChart>
      <c:dateAx>
        <c:axId val="421146848"/>
        <c:scaling>
          <c:orientation val="minMax"/>
        </c:scaling>
        <c:delete val="1"/>
        <c:axPos val="b"/>
        <c:numFmt formatCode="ge" sourceLinked="1"/>
        <c:majorTickMark val="none"/>
        <c:minorTickMark val="none"/>
        <c:tickLblPos val="none"/>
        <c:crossAx val="421147240"/>
        <c:crosses val="autoZero"/>
        <c:auto val="1"/>
        <c:lblOffset val="100"/>
        <c:baseTimeUnit val="years"/>
      </c:dateAx>
      <c:valAx>
        <c:axId val="42114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1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233.2</c:v>
                </c:pt>
                <c:pt idx="3">
                  <c:v>192.49</c:v>
                </c:pt>
                <c:pt idx="4">
                  <c:v>215.28</c:v>
                </c:pt>
              </c:numCache>
            </c:numRef>
          </c:val>
          <c:extLst>
            <c:ext xmlns:c16="http://schemas.microsoft.com/office/drawing/2014/chart" uri="{C3380CC4-5D6E-409C-BE32-E72D297353CC}">
              <c16:uniqueId val="{00000000-0782-4E69-8497-CC26277C3F5A}"/>
            </c:ext>
          </c:extLst>
        </c:ser>
        <c:dLbls>
          <c:showLegendKey val="0"/>
          <c:showVal val="0"/>
          <c:showCatName val="0"/>
          <c:showSerName val="0"/>
          <c:showPercent val="0"/>
          <c:showBubbleSize val="0"/>
        </c:dLbls>
        <c:gapWidth val="150"/>
        <c:axId val="421144104"/>
        <c:axId val="42113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234.96</c:v>
                </c:pt>
                <c:pt idx="3">
                  <c:v>221.81</c:v>
                </c:pt>
                <c:pt idx="4">
                  <c:v>230.02</c:v>
                </c:pt>
              </c:numCache>
            </c:numRef>
          </c:val>
          <c:smooth val="0"/>
          <c:extLst>
            <c:ext xmlns:c16="http://schemas.microsoft.com/office/drawing/2014/chart" uri="{C3380CC4-5D6E-409C-BE32-E72D297353CC}">
              <c16:uniqueId val="{00000001-0782-4E69-8497-CC26277C3F5A}"/>
            </c:ext>
          </c:extLst>
        </c:ser>
        <c:dLbls>
          <c:showLegendKey val="0"/>
          <c:showVal val="0"/>
          <c:showCatName val="0"/>
          <c:showSerName val="0"/>
          <c:showPercent val="0"/>
          <c:showBubbleSize val="0"/>
        </c:dLbls>
        <c:marker val="1"/>
        <c:smooth val="0"/>
        <c:axId val="421144104"/>
        <c:axId val="421139792"/>
      </c:lineChart>
      <c:dateAx>
        <c:axId val="421144104"/>
        <c:scaling>
          <c:orientation val="minMax"/>
        </c:scaling>
        <c:delete val="1"/>
        <c:axPos val="b"/>
        <c:numFmt formatCode="ge" sourceLinked="1"/>
        <c:majorTickMark val="none"/>
        <c:minorTickMark val="none"/>
        <c:tickLblPos val="none"/>
        <c:crossAx val="421139792"/>
        <c:crosses val="autoZero"/>
        <c:auto val="1"/>
        <c:lblOffset val="100"/>
        <c:baseTimeUnit val="years"/>
      </c:dateAx>
      <c:valAx>
        <c:axId val="42113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14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安曇野市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97800</v>
      </c>
      <c r="AM8" s="50"/>
      <c r="AN8" s="50"/>
      <c r="AO8" s="50"/>
      <c r="AP8" s="50"/>
      <c r="AQ8" s="50"/>
      <c r="AR8" s="50"/>
      <c r="AS8" s="50"/>
      <c r="AT8" s="45">
        <f>データ!T6</f>
        <v>331.78</v>
      </c>
      <c r="AU8" s="45"/>
      <c r="AV8" s="45"/>
      <c r="AW8" s="45"/>
      <c r="AX8" s="45"/>
      <c r="AY8" s="45"/>
      <c r="AZ8" s="45"/>
      <c r="BA8" s="45"/>
      <c r="BB8" s="45">
        <f>データ!U6</f>
        <v>294.77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46.01</v>
      </c>
      <c r="J10" s="45"/>
      <c r="K10" s="45"/>
      <c r="L10" s="45"/>
      <c r="M10" s="45"/>
      <c r="N10" s="45"/>
      <c r="O10" s="45"/>
      <c r="P10" s="45">
        <f>データ!P6</f>
        <v>8.0500000000000007</v>
      </c>
      <c r="Q10" s="45"/>
      <c r="R10" s="45"/>
      <c r="S10" s="45"/>
      <c r="T10" s="45"/>
      <c r="U10" s="45"/>
      <c r="V10" s="45"/>
      <c r="W10" s="45">
        <f>データ!Q6</f>
        <v>85.31</v>
      </c>
      <c r="X10" s="45"/>
      <c r="Y10" s="45"/>
      <c r="Z10" s="45"/>
      <c r="AA10" s="45"/>
      <c r="AB10" s="45"/>
      <c r="AC10" s="45"/>
      <c r="AD10" s="50">
        <f>データ!R6</f>
        <v>3888</v>
      </c>
      <c r="AE10" s="50"/>
      <c r="AF10" s="50"/>
      <c r="AG10" s="50"/>
      <c r="AH10" s="50"/>
      <c r="AI10" s="50"/>
      <c r="AJ10" s="50"/>
      <c r="AK10" s="2"/>
      <c r="AL10" s="50">
        <f>データ!V6</f>
        <v>7858</v>
      </c>
      <c r="AM10" s="50"/>
      <c r="AN10" s="50"/>
      <c r="AO10" s="50"/>
      <c r="AP10" s="50"/>
      <c r="AQ10" s="50"/>
      <c r="AR10" s="50"/>
      <c r="AS10" s="50"/>
      <c r="AT10" s="45">
        <f>データ!W6</f>
        <v>3.25</v>
      </c>
      <c r="AU10" s="45"/>
      <c r="AV10" s="45"/>
      <c r="AW10" s="45"/>
      <c r="AX10" s="45"/>
      <c r="AY10" s="45"/>
      <c r="AZ10" s="45"/>
      <c r="BA10" s="45"/>
      <c r="BB10" s="45">
        <f>データ!X6</f>
        <v>2417.85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jYUf8TK7Dpyp6a6l4MR1EjiCO9W4vOlMt69N5vV37AKqrU6bYO3ODHYP4AZDFUncXPtvYFA1jcyEehELXWbKyA==" saltValue="mNR/lnE7AEEqnbYCFq9mM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202207</v>
      </c>
      <c r="D6" s="33">
        <f t="shared" si="3"/>
        <v>46</v>
      </c>
      <c r="E6" s="33">
        <f t="shared" si="3"/>
        <v>17</v>
      </c>
      <c r="F6" s="33">
        <f t="shared" si="3"/>
        <v>4</v>
      </c>
      <c r="G6" s="33">
        <f t="shared" si="3"/>
        <v>0</v>
      </c>
      <c r="H6" s="33" t="str">
        <f t="shared" si="3"/>
        <v>長野県　安曇野市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46.01</v>
      </c>
      <c r="P6" s="34">
        <f t="shared" si="3"/>
        <v>8.0500000000000007</v>
      </c>
      <c r="Q6" s="34">
        <f t="shared" si="3"/>
        <v>85.31</v>
      </c>
      <c r="R6" s="34">
        <f t="shared" si="3"/>
        <v>3888</v>
      </c>
      <c r="S6" s="34">
        <f t="shared" si="3"/>
        <v>97800</v>
      </c>
      <c r="T6" s="34">
        <f t="shared" si="3"/>
        <v>331.78</v>
      </c>
      <c r="U6" s="34">
        <f t="shared" si="3"/>
        <v>294.77</v>
      </c>
      <c r="V6" s="34">
        <f t="shared" si="3"/>
        <v>7858</v>
      </c>
      <c r="W6" s="34">
        <f t="shared" si="3"/>
        <v>3.25</v>
      </c>
      <c r="X6" s="34">
        <f t="shared" si="3"/>
        <v>2417.85</v>
      </c>
      <c r="Y6" s="35" t="str">
        <f>IF(Y7="",NA(),Y7)</f>
        <v>-</v>
      </c>
      <c r="Z6" s="35" t="str">
        <f t="shared" ref="Z6:AH6" si="4">IF(Z7="",NA(),Z7)</f>
        <v>-</v>
      </c>
      <c r="AA6" s="35">
        <f t="shared" si="4"/>
        <v>120.32</v>
      </c>
      <c r="AB6" s="35">
        <f t="shared" si="4"/>
        <v>127.3</v>
      </c>
      <c r="AC6" s="35">
        <f t="shared" si="4"/>
        <v>125.62</v>
      </c>
      <c r="AD6" s="35" t="str">
        <f t="shared" si="4"/>
        <v>-</v>
      </c>
      <c r="AE6" s="35" t="str">
        <f t="shared" si="4"/>
        <v>-</v>
      </c>
      <c r="AF6" s="35">
        <f t="shared" si="4"/>
        <v>100.85</v>
      </c>
      <c r="AG6" s="35">
        <f t="shared" si="4"/>
        <v>102.13</v>
      </c>
      <c r="AH6" s="35">
        <f t="shared" si="4"/>
        <v>101.72</v>
      </c>
      <c r="AI6" s="34" t="str">
        <f>IF(AI7="","",IF(AI7="-","【-】","【"&amp;SUBSTITUTE(TEXT(AI7,"#,##0.00"),"-","△")&amp;"】"))</f>
        <v>【101.92】</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110.77</v>
      </c>
      <c r="AR6" s="35">
        <f t="shared" si="5"/>
        <v>109.51</v>
      </c>
      <c r="AS6" s="35">
        <f t="shared" si="5"/>
        <v>112.88</v>
      </c>
      <c r="AT6" s="34" t="str">
        <f>IF(AT7="","",IF(AT7="-","【-】","【"&amp;SUBSTITUTE(TEXT(AT7,"#,##0.00"),"-","△")&amp;"】"))</f>
        <v>【88.06】</v>
      </c>
      <c r="AU6" s="35" t="str">
        <f>IF(AU7="",NA(),AU7)</f>
        <v>-</v>
      </c>
      <c r="AV6" s="35" t="str">
        <f t="shared" ref="AV6:BD6" si="6">IF(AV7="",NA(),AV7)</f>
        <v>-</v>
      </c>
      <c r="AW6" s="35">
        <f t="shared" si="6"/>
        <v>117.7</v>
      </c>
      <c r="AX6" s="35">
        <f t="shared" si="6"/>
        <v>124.11</v>
      </c>
      <c r="AY6" s="35">
        <f t="shared" si="6"/>
        <v>128.22999999999999</v>
      </c>
      <c r="AZ6" s="35" t="str">
        <f t="shared" si="6"/>
        <v>-</v>
      </c>
      <c r="BA6" s="35" t="str">
        <f t="shared" si="6"/>
        <v>-</v>
      </c>
      <c r="BB6" s="35">
        <f t="shared" si="6"/>
        <v>46.78</v>
      </c>
      <c r="BC6" s="35">
        <f t="shared" si="6"/>
        <v>47.44</v>
      </c>
      <c r="BD6" s="35">
        <f t="shared" si="6"/>
        <v>49.18</v>
      </c>
      <c r="BE6" s="34" t="str">
        <f>IF(BE7="","",IF(BE7="-","【-】","【"&amp;SUBSTITUTE(TEXT(BE7,"#,##0.00"),"-","△")&amp;"】"))</f>
        <v>【54.23】</v>
      </c>
      <c r="BF6" s="35" t="str">
        <f>IF(BF7="",NA(),BF7)</f>
        <v>-</v>
      </c>
      <c r="BG6" s="35" t="str">
        <f t="shared" ref="BG6:BO6" si="7">IF(BG7="",NA(),BG7)</f>
        <v>-</v>
      </c>
      <c r="BH6" s="35">
        <f t="shared" si="7"/>
        <v>3525.83</v>
      </c>
      <c r="BI6" s="35">
        <f t="shared" si="7"/>
        <v>2986.67</v>
      </c>
      <c r="BJ6" s="35">
        <f t="shared" si="7"/>
        <v>2545.52</v>
      </c>
      <c r="BK6" s="35" t="str">
        <f t="shared" si="7"/>
        <v>-</v>
      </c>
      <c r="BL6" s="35" t="str">
        <f t="shared" si="7"/>
        <v>-</v>
      </c>
      <c r="BM6" s="35">
        <f t="shared" si="7"/>
        <v>1298.9100000000001</v>
      </c>
      <c r="BN6" s="35">
        <f t="shared" si="7"/>
        <v>1243.71</v>
      </c>
      <c r="BO6" s="35">
        <f t="shared" si="7"/>
        <v>1194.1500000000001</v>
      </c>
      <c r="BP6" s="34" t="str">
        <f>IF(BP7="","",IF(BP7="-","【-】","【"&amp;SUBSTITUTE(TEXT(BP7,"#,##0.00"),"-","△")&amp;"】"))</f>
        <v>【1,209.40】</v>
      </c>
      <c r="BQ6" s="35" t="str">
        <f>IF(BQ7="",NA(),BQ7)</f>
        <v>-</v>
      </c>
      <c r="BR6" s="35" t="str">
        <f t="shared" ref="BR6:BZ6" si="8">IF(BR7="",NA(),BR7)</f>
        <v>-</v>
      </c>
      <c r="BS6" s="35">
        <f t="shared" si="8"/>
        <v>82.11</v>
      </c>
      <c r="BT6" s="35">
        <f t="shared" si="8"/>
        <v>100</v>
      </c>
      <c r="BU6" s="35">
        <f t="shared" si="8"/>
        <v>89.43</v>
      </c>
      <c r="BV6" s="35" t="str">
        <f t="shared" si="8"/>
        <v>-</v>
      </c>
      <c r="BW6" s="35" t="str">
        <f t="shared" si="8"/>
        <v>-</v>
      </c>
      <c r="BX6" s="35">
        <f t="shared" si="8"/>
        <v>69.87</v>
      </c>
      <c r="BY6" s="35">
        <f t="shared" si="8"/>
        <v>74.3</v>
      </c>
      <c r="BZ6" s="35">
        <f t="shared" si="8"/>
        <v>72.260000000000005</v>
      </c>
      <c r="CA6" s="34" t="str">
        <f>IF(CA7="","",IF(CA7="-","【-】","【"&amp;SUBSTITUTE(TEXT(CA7,"#,##0.00"),"-","△")&amp;"】"))</f>
        <v>【74.48】</v>
      </c>
      <c r="CB6" s="35" t="str">
        <f>IF(CB7="",NA(),CB7)</f>
        <v>-</v>
      </c>
      <c r="CC6" s="35" t="str">
        <f t="shared" ref="CC6:CK6" si="9">IF(CC7="",NA(),CC7)</f>
        <v>-</v>
      </c>
      <c r="CD6" s="35">
        <f t="shared" si="9"/>
        <v>233.2</v>
      </c>
      <c r="CE6" s="35">
        <f t="shared" si="9"/>
        <v>192.49</v>
      </c>
      <c r="CF6" s="35">
        <f t="shared" si="9"/>
        <v>215.28</v>
      </c>
      <c r="CG6" s="35" t="str">
        <f t="shared" si="9"/>
        <v>-</v>
      </c>
      <c r="CH6" s="35" t="str">
        <f t="shared" si="9"/>
        <v>-</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42.9</v>
      </c>
      <c r="CU6" s="35">
        <f t="shared" si="10"/>
        <v>43.36</v>
      </c>
      <c r="CV6" s="35">
        <f t="shared" si="10"/>
        <v>42.56</v>
      </c>
      <c r="CW6" s="34" t="str">
        <f>IF(CW7="","",IF(CW7="-","【-】","【"&amp;SUBSTITUTE(TEXT(CW7,"#,##0.00"),"-","△")&amp;"】"))</f>
        <v>【42.82】</v>
      </c>
      <c r="CX6" s="35" t="str">
        <f>IF(CX7="",NA(),CX7)</f>
        <v>-</v>
      </c>
      <c r="CY6" s="35" t="str">
        <f t="shared" ref="CY6:DG6" si="11">IF(CY7="",NA(),CY7)</f>
        <v>-</v>
      </c>
      <c r="CZ6" s="35">
        <f t="shared" si="11"/>
        <v>64.38</v>
      </c>
      <c r="DA6" s="35">
        <f t="shared" si="11"/>
        <v>53.67</v>
      </c>
      <c r="DB6" s="35">
        <f t="shared" si="11"/>
        <v>55.43</v>
      </c>
      <c r="DC6" s="35" t="str">
        <f t="shared" si="11"/>
        <v>-</v>
      </c>
      <c r="DD6" s="35" t="str">
        <f t="shared" si="11"/>
        <v>-</v>
      </c>
      <c r="DE6" s="35">
        <f t="shared" si="11"/>
        <v>83.5</v>
      </c>
      <c r="DF6" s="35">
        <f t="shared" si="11"/>
        <v>83.06</v>
      </c>
      <c r="DG6" s="35">
        <f t="shared" si="11"/>
        <v>83.32</v>
      </c>
      <c r="DH6" s="34" t="str">
        <f>IF(DH7="","",IF(DH7="-","【-】","【"&amp;SUBSTITUTE(TEXT(DH7,"#,##0.00"),"-","△")&amp;"】"))</f>
        <v>【83.36】</v>
      </c>
      <c r="DI6" s="35" t="str">
        <f>IF(DI7="",NA(),DI7)</f>
        <v>-</v>
      </c>
      <c r="DJ6" s="35" t="str">
        <f t="shared" ref="DJ6:DR6" si="12">IF(DJ7="",NA(),DJ7)</f>
        <v>-</v>
      </c>
      <c r="DK6" s="35">
        <f t="shared" si="12"/>
        <v>2.48</v>
      </c>
      <c r="DL6" s="35">
        <f t="shared" si="12"/>
        <v>4.92</v>
      </c>
      <c r="DM6" s="35">
        <f t="shared" si="12"/>
        <v>7.42</v>
      </c>
      <c r="DN6" s="35" t="str">
        <f t="shared" si="12"/>
        <v>-</v>
      </c>
      <c r="DO6" s="35" t="str">
        <f t="shared" si="12"/>
        <v>-</v>
      </c>
      <c r="DP6" s="35">
        <f t="shared" si="12"/>
        <v>22.77</v>
      </c>
      <c r="DQ6" s="35">
        <f t="shared" si="12"/>
        <v>23.93</v>
      </c>
      <c r="DR6" s="35">
        <f t="shared" si="12"/>
        <v>24.68</v>
      </c>
      <c r="DS6" s="34" t="str">
        <f>IF(DS7="","",IF(DS7="-","【-】","【"&amp;SUBSTITUTE(TEXT(DS7,"#,##0.00"),"-","△")&amp;"】"))</f>
        <v>【24.88】</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5">
        <f t="shared" si="13"/>
        <v>0.01</v>
      </c>
      <c r="ED6" s="34" t="str">
        <f>IF(ED7="","",IF(ED7="-","【-】","【"&amp;SUBSTITUTE(TEXT(ED7,"#,##0.00"),"-","△")&amp;"】"))</f>
        <v>【0.01】</v>
      </c>
      <c r="EE6" s="35" t="str">
        <f>IF(EE7="",NA(),EE7)</f>
        <v>-</v>
      </c>
      <c r="EF6" s="35" t="str">
        <f t="shared" ref="EF6:EN6" si="14">IF(EF7="",NA(),EF7)</f>
        <v>-</v>
      </c>
      <c r="EG6" s="35">
        <f t="shared" si="14"/>
        <v>0.83</v>
      </c>
      <c r="EH6" s="35">
        <f t="shared" si="14"/>
        <v>2.0499999999999998</v>
      </c>
      <c r="EI6" s="35">
        <f t="shared" si="14"/>
        <v>0.15</v>
      </c>
      <c r="EJ6" s="35" t="str">
        <f t="shared" si="14"/>
        <v>-</v>
      </c>
      <c r="EK6" s="35" t="str">
        <f t="shared" si="14"/>
        <v>-</v>
      </c>
      <c r="EL6" s="35">
        <f t="shared" si="14"/>
        <v>0.09</v>
      </c>
      <c r="EM6" s="35">
        <f t="shared" si="14"/>
        <v>0.09</v>
      </c>
      <c r="EN6" s="35">
        <f t="shared" si="14"/>
        <v>0.13</v>
      </c>
      <c r="EO6" s="34" t="str">
        <f>IF(EO7="","",IF(EO7="-","【-】","【"&amp;SUBSTITUTE(TEXT(EO7,"#,##0.00"),"-","△")&amp;"】"))</f>
        <v>【0.12】</v>
      </c>
    </row>
    <row r="7" spans="1:148" s="36" customFormat="1" x14ac:dyDescent="0.15">
      <c r="A7" s="28"/>
      <c r="B7" s="37">
        <v>2018</v>
      </c>
      <c r="C7" s="37">
        <v>202207</v>
      </c>
      <c r="D7" s="37">
        <v>46</v>
      </c>
      <c r="E7" s="37">
        <v>17</v>
      </c>
      <c r="F7" s="37">
        <v>4</v>
      </c>
      <c r="G7" s="37">
        <v>0</v>
      </c>
      <c r="H7" s="37" t="s">
        <v>96</v>
      </c>
      <c r="I7" s="37" t="s">
        <v>97</v>
      </c>
      <c r="J7" s="37" t="s">
        <v>98</v>
      </c>
      <c r="K7" s="37" t="s">
        <v>99</v>
      </c>
      <c r="L7" s="37" t="s">
        <v>100</v>
      </c>
      <c r="M7" s="37" t="s">
        <v>101</v>
      </c>
      <c r="N7" s="38" t="s">
        <v>102</v>
      </c>
      <c r="O7" s="38">
        <v>46.01</v>
      </c>
      <c r="P7" s="38">
        <v>8.0500000000000007</v>
      </c>
      <c r="Q7" s="38">
        <v>85.31</v>
      </c>
      <c r="R7" s="38">
        <v>3888</v>
      </c>
      <c r="S7" s="38">
        <v>97800</v>
      </c>
      <c r="T7" s="38">
        <v>331.78</v>
      </c>
      <c r="U7" s="38">
        <v>294.77</v>
      </c>
      <c r="V7" s="38">
        <v>7858</v>
      </c>
      <c r="W7" s="38">
        <v>3.25</v>
      </c>
      <c r="X7" s="38">
        <v>2417.85</v>
      </c>
      <c r="Y7" s="38" t="s">
        <v>102</v>
      </c>
      <c r="Z7" s="38" t="s">
        <v>102</v>
      </c>
      <c r="AA7" s="38">
        <v>120.32</v>
      </c>
      <c r="AB7" s="38">
        <v>127.3</v>
      </c>
      <c r="AC7" s="38">
        <v>125.62</v>
      </c>
      <c r="AD7" s="38" t="s">
        <v>102</v>
      </c>
      <c r="AE7" s="38" t="s">
        <v>102</v>
      </c>
      <c r="AF7" s="38">
        <v>100.85</v>
      </c>
      <c r="AG7" s="38">
        <v>102.13</v>
      </c>
      <c r="AH7" s="38">
        <v>101.72</v>
      </c>
      <c r="AI7" s="38">
        <v>101.92</v>
      </c>
      <c r="AJ7" s="38" t="s">
        <v>102</v>
      </c>
      <c r="AK7" s="38" t="s">
        <v>102</v>
      </c>
      <c r="AL7" s="38">
        <v>0</v>
      </c>
      <c r="AM7" s="38">
        <v>0</v>
      </c>
      <c r="AN7" s="38">
        <v>0</v>
      </c>
      <c r="AO7" s="38" t="s">
        <v>102</v>
      </c>
      <c r="AP7" s="38" t="s">
        <v>102</v>
      </c>
      <c r="AQ7" s="38">
        <v>110.77</v>
      </c>
      <c r="AR7" s="38">
        <v>109.51</v>
      </c>
      <c r="AS7" s="38">
        <v>112.88</v>
      </c>
      <c r="AT7" s="38">
        <v>88.06</v>
      </c>
      <c r="AU7" s="38" t="s">
        <v>102</v>
      </c>
      <c r="AV7" s="38" t="s">
        <v>102</v>
      </c>
      <c r="AW7" s="38">
        <v>117.7</v>
      </c>
      <c r="AX7" s="38">
        <v>124.11</v>
      </c>
      <c r="AY7" s="38">
        <v>128.22999999999999</v>
      </c>
      <c r="AZ7" s="38" t="s">
        <v>102</v>
      </c>
      <c r="BA7" s="38" t="s">
        <v>102</v>
      </c>
      <c r="BB7" s="38">
        <v>46.78</v>
      </c>
      <c r="BC7" s="38">
        <v>47.44</v>
      </c>
      <c r="BD7" s="38">
        <v>49.18</v>
      </c>
      <c r="BE7" s="38">
        <v>54.23</v>
      </c>
      <c r="BF7" s="38" t="s">
        <v>102</v>
      </c>
      <c r="BG7" s="38" t="s">
        <v>102</v>
      </c>
      <c r="BH7" s="38">
        <v>3525.83</v>
      </c>
      <c r="BI7" s="38">
        <v>2986.67</v>
      </c>
      <c r="BJ7" s="38">
        <v>2545.52</v>
      </c>
      <c r="BK7" s="38" t="s">
        <v>102</v>
      </c>
      <c r="BL7" s="38" t="s">
        <v>102</v>
      </c>
      <c r="BM7" s="38">
        <v>1298.9100000000001</v>
      </c>
      <c r="BN7" s="38">
        <v>1243.71</v>
      </c>
      <c r="BO7" s="38">
        <v>1194.1500000000001</v>
      </c>
      <c r="BP7" s="38">
        <v>1209.4000000000001</v>
      </c>
      <c r="BQ7" s="38" t="s">
        <v>102</v>
      </c>
      <c r="BR7" s="38" t="s">
        <v>102</v>
      </c>
      <c r="BS7" s="38">
        <v>82.11</v>
      </c>
      <c r="BT7" s="38">
        <v>100</v>
      </c>
      <c r="BU7" s="38">
        <v>89.43</v>
      </c>
      <c r="BV7" s="38" t="s">
        <v>102</v>
      </c>
      <c r="BW7" s="38" t="s">
        <v>102</v>
      </c>
      <c r="BX7" s="38">
        <v>69.87</v>
      </c>
      <c r="BY7" s="38">
        <v>74.3</v>
      </c>
      <c r="BZ7" s="38">
        <v>72.260000000000005</v>
      </c>
      <c r="CA7" s="38">
        <v>74.48</v>
      </c>
      <c r="CB7" s="38" t="s">
        <v>102</v>
      </c>
      <c r="CC7" s="38" t="s">
        <v>102</v>
      </c>
      <c r="CD7" s="38">
        <v>233.2</v>
      </c>
      <c r="CE7" s="38">
        <v>192.49</v>
      </c>
      <c r="CF7" s="38">
        <v>215.28</v>
      </c>
      <c r="CG7" s="38" t="s">
        <v>102</v>
      </c>
      <c r="CH7" s="38" t="s">
        <v>102</v>
      </c>
      <c r="CI7" s="38">
        <v>234.96</v>
      </c>
      <c r="CJ7" s="38">
        <v>221.81</v>
      </c>
      <c r="CK7" s="38">
        <v>230.02</v>
      </c>
      <c r="CL7" s="38">
        <v>219.46</v>
      </c>
      <c r="CM7" s="38" t="s">
        <v>102</v>
      </c>
      <c r="CN7" s="38" t="s">
        <v>102</v>
      </c>
      <c r="CO7" s="38" t="s">
        <v>102</v>
      </c>
      <c r="CP7" s="38" t="s">
        <v>102</v>
      </c>
      <c r="CQ7" s="38" t="s">
        <v>102</v>
      </c>
      <c r="CR7" s="38" t="s">
        <v>102</v>
      </c>
      <c r="CS7" s="38" t="s">
        <v>102</v>
      </c>
      <c r="CT7" s="38">
        <v>42.9</v>
      </c>
      <c r="CU7" s="38">
        <v>43.36</v>
      </c>
      <c r="CV7" s="38">
        <v>42.56</v>
      </c>
      <c r="CW7" s="38">
        <v>42.82</v>
      </c>
      <c r="CX7" s="38" t="s">
        <v>102</v>
      </c>
      <c r="CY7" s="38" t="s">
        <v>102</v>
      </c>
      <c r="CZ7" s="38">
        <v>64.38</v>
      </c>
      <c r="DA7" s="38">
        <v>53.67</v>
      </c>
      <c r="DB7" s="38">
        <v>55.43</v>
      </c>
      <c r="DC7" s="38" t="s">
        <v>102</v>
      </c>
      <c r="DD7" s="38" t="s">
        <v>102</v>
      </c>
      <c r="DE7" s="38">
        <v>83.5</v>
      </c>
      <c r="DF7" s="38">
        <v>83.06</v>
      </c>
      <c r="DG7" s="38">
        <v>83.32</v>
      </c>
      <c r="DH7" s="38">
        <v>83.36</v>
      </c>
      <c r="DI7" s="38" t="s">
        <v>102</v>
      </c>
      <c r="DJ7" s="38" t="s">
        <v>102</v>
      </c>
      <c r="DK7" s="38">
        <v>2.48</v>
      </c>
      <c r="DL7" s="38">
        <v>4.92</v>
      </c>
      <c r="DM7" s="38">
        <v>7.42</v>
      </c>
      <c r="DN7" s="38" t="s">
        <v>102</v>
      </c>
      <c r="DO7" s="38" t="s">
        <v>102</v>
      </c>
      <c r="DP7" s="38">
        <v>22.77</v>
      </c>
      <c r="DQ7" s="38">
        <v>23.93</v>
      </c>
      <c r="DR7" s="38">
        <v>24.68</v>
      </c>
      <c r="DS7" s="38">
        <v>24.88</v>
      </c>
      <c r="DT7" s="38" t="s">
        <v>102</v>
      </c>
      <c r="DU7" s="38" t="s">
        <v>102</v>
      </c>
      <c r="DV7" s="38">
        <v>0</v>
      </c>
      <c r="DW7" s="38">
        <v>0</v>
      </c>
      <c r="DX7" s="38">
        <v>0</v>
      </c>
      <c r="DY7" s="38" t="s">
        <v>102</v>
      </c>
      <c r="DZ7" s="38" t="s">
        <v>102</v>
      </c>
      <c r="EA7" s="38">
        <v>0</v>
      </c>
      <c r="EB7" s="38">
        <v>0</v>
      </c>
      <c r="EC7" s="38">
        <v>0.01</v>
      </c>
      <c r="ED7" s="38">
        <v>0.01</v>
      </c>
      <c r="EE7" s="38" t="s">
        <v>102</v>
      </c>
      <c r="EF7" s="38" t="s">
        <v>102</v>
      </c>
      <c r="EG7" s="38">
        <v>0.83</v>
      </c>
      <c r="EH7" s="38">
        <v>2.0499999999999998</v>
      </c>
      <c r="EI7" s="38">
        <v>0.15</v>
      </c>
      <c r="EJ7" s="38" t="s">
        <v>102</v>
      </c>
      <c r="EK7" s="38" t="s">
        <v>102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2020-01-24T05:12:56Z</cp:lastPrinted>
  <dcterms:created xsi:type="dcterms:W3CDTF">2019-12-05T04:49:59Z</dcterms:created>
  <dcterms:modified xsi:type="dcterms:W3CDTF">2020-02-20T04:09:15Z</dcterms:modified>
  <cp:category/>
</cp:coreProperties>
</file>