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207 安曇野市\"/>
    </mc:Choice>
  </mc:AlternateContent>
  <workbookProtection workbookAlgorithmName="SHA-512" workbookHashValue="p0q9DzArNxf8oOg2vICRhDH59ZPxcc4XuBbZ7sHVTacRPrH9q2KSjtKpPw5LshvCXoTjsuHwQW9j7sI8eloAQg==" workbookSaltValue="23a3d0Ya/Gu+g9vCV8MLd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AT8" i="4"/>
  <c r="W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<sst xmlns="http://schemas.openxmlformats.org/spreadsheetml/2006/main" count="267" uniqueCount="111">
  <si>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</si>
  <si>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</si>
  <si>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</si>
  <si>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</si>
  <si>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</si>
  <si>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</si>
  <si>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</si>
  <si>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</si>
  <si>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</si>
  <si>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</si>
  <si>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</si>
  <si>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</si>
  <si>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</si>
  <si>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</si>
  <si>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</si>
  <si>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</si>
  <si>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</si>
  <si>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</si>
  <si>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</si>
  <si>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</si>
  <si>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</si>
  <si>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</si>
  <si>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</si>
  <si>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</si>
  <si>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</si>
  <si>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</si>
  <si>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</si>
  <si>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</si>
  <si>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</si>
  <si>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</si>
  <si>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</si>
  <si>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</si>
  <si>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</si>
  <si>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</si>
  <si>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</si>
  <si>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</si>
  <si>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</si>
  <si>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</si>
  <si>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</si>
  <si>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</si>
  <si>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</si>
  <si>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</si>
  <si>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</si>
  <si>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</si>
  <si>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</si>
  <si>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</si>
  <si>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</si>
  <si>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</si>
  <si>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</si>
  <si>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</si>
  <si>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</si>
  <si>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</si>
  <si>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</si>
  <si>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</si>
  <si>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</si>
  <si>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</si>
  <si>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</si>
  <si>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</si>
  <si>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</si>
  <si>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</si>
  <si>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</si>
  <si>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</si>
  <si>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</si>
  <si>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</si>
  <si>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</si>
  <si>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</si>
  <si>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</si>
  <si>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</si>
  <si>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</si>
  <si>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</si>
  <si>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</si>
  <si>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</si>
  <si>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</si>
  <si>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</si>
  <si>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</si>
  <si>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</si>
  <si>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</si>
  <si>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</si>
  <si>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</si>
  <si>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</si>
  <si>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</si>
  <si>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</si>
  <si>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</si>
  <si>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</si>
  <si>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</si>
  <si>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</si>
  <si>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</si>
  <si>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</si>
  <si>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</si>
  <si>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</si>
  <si>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</si>
  <si>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</si>
  <si>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</si>
  <si>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</si>
  <si>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</si>
  <si>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</si>
  <si>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</si>
  <si>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</si>
  <si>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</si>
  <si>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</si>
  <si>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</si>
  <si>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</si>
  <si>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</si>
  <si>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</si>
  <si>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</si>
  <si>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</si>
  <si>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</si>
  <si>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</si>
  <si>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事業は、経常収支比率が平成28年度の法適用以降順調に伸びており、安定して収益が確保できている。類似団体と比較すると、汚水処理原価は上回っているが、経費回収率は良好な数値であり、経営の健全性は良好である。
　現在老朽化を示す値は非常に低いが、今後は更新需要の増加が想定されるため、ストックマネジメントの策定に着手する。また、将来の健全運営に備えるためにも、下水道処理施設の統廃合を検討していく。
　今後も「安曇野市下水道事業経営戦略」に基づき、計画的に事業を遂行し、水洗化率の向上、施設の長寿命化のための適切な維持管理と経費削減に取り組み、健全で持続可能な経営を図っていく。</t>
    <rPh sb="1" eb="3">
      <t>コウキョウ</t>
    </rPh>
    <rPh sb="3" eb="6">
      <t>ゲスイドウ</t>
    </rPh>
    <rPh sb="6" eb="8">
      <t>ジギョウ</t>
    </rPh>
    <rPh sb="10" eb="12">
      <t>ケイジョウ</t>
    </rPh>
    <rPh sb="12" eb="14">
      <t>シュウシ</t>
    </rPh>
    <rPh sb="14" eb="16">
      <t>ヒリツ</t>
    </rPh>
    <rPh sb="17" eb="19">
      <t>ヘイセイ</t>
    </rPh>
    <rPh sb="21" eb="23">
      <t>ネンド</t>
    </rPh>
    <rPh sb="24" eb="25">
      <t>ホウ</t>
    </rPh>
    <rPh sb="25" eb="27">
      <t>テキヨウ</t>
    </rPh>
    <rPh sb="27" eb="29">
      <t>イコウ</t>
    </rPh>
    <rPh sb="29" eb="31">
      <t>ジュンチョウ</t>
    </rPh>
    <rPh sb="32" eb="33">
      <t>ノ</t>
    </rPh>
    <rPh sb="38" eb="40">
      <t>アンテイ</t>
    </rPh>
    <rPh sb="42" eb="44">
      <t>シュウエキ</t>
    </rPh>
    <rPh sb="45" eb="47">
      <t>カクホ</t>
    </rPh>
    <rPh sb="53" eb="55">
      <t>ルイジ</t>
    </rPh>
    <rPh sb="55" eb="57">
      <t>ダンタイ</t>
    </rPh>
    <rPh sb="58" eb="60">
      <t>ヒカク</t>
    </rPh>
    <rPh sb="64" eb="66">
      <t>オスイ</t>
    </rPh>
    <rPh sb="66" eb="68">
      <t>ショリ</t>
    </rPh>
    <rPh sb="68" eb="70">
      <t>ゲンカ</t>
    </rPh>
    <rPh sb="71" eb="73">
      <t>ウワマワ</t>
    </rPh>
    <rPh sb="79" eb="81">
      <t>ケイヒ</t>
    </rPh>
    <rPh sb="81" eb="83">
      <t>カイシュウ</t>
    </rPh>
    <rPh sb="83" eb="84">
      <t>リツ</t>
    </rPh>
    <rPh sb="85" eb="87">
      <t>リョウコウ</t>
    </rPh>
    <rPh sb="88" eb="90">
      <t>スウチ</t>
    </rPh>
    <rPh sb="94" eb="96">
      <t>ケイエイ</t>
    </rPh>
    <rPh sb="97" eb="100">
      <t>ケンゼンセイ</t>
    </rPh>
    <rPh sb="101" eb="103">
      <t>リョウコウ</t>
    </rPh>
    <rPh sb="109" eb="111">
      <t>ゲンザイ</t>
    </rPh>
    <rPh sb="111" eb="114">
      <t>ロウキュウカ</t>
    </rPh>
    <rPh sb="115" eb="116">
      <t>シメ</t>
    </rPh>
    <rPh sb="117" eb="118">
      <t>アタイ</t>
    </rPh>
    <rPh sb="119" eb="121">
      <t>ヒジョウ</t>
    </rPh>
    <rPh sb="122" eb="123">
      <t>ヒク</t>
    </rPh>
    <rPh sb="126" eb="128">
      <t>コンゴ</t>
    </rPh>
    <rPh sb="129" eb="133">
      <t>コウシンジュヨウ</t>
    </rPh>
    <rPh sb="134" eb="136">
      <t>ゾウカ</t>
    </rPh>
    <rPh sb="137" eb="139">
      <t>ソウテイ</t>
    </rPh>
    <rPh sb="156" eb="158">
      <t>サクテイ</t>
    </rPh>
    <rPh sb="159" eb="161">
      <t>チャクシュ</t>
    </rPh>
    <rPh sb="167" eb="169">
      <t>ショウライ</t>
    </rPh>
    <rPh sb="204" eb="206">
      <t>コンゴ</t>
    </rPh>
    <rPh sb="208" eb="212">
      <t>アヅミノシ</t>
    </rPh>
    <rPh sb="212" eb="215">
      <t>ゲスイドウ</t>
    </rPh>
    <rPh sb="215" eb="217">
      <t>ジギョウ</t>
    </rPh>
    <rPh sb="217" eb="219">
      <t>ケイエイ</t>
    </rPh>
    <rPh sb="219" eb="221">
      <t>センリャク</t>
    </rPh>
    <rPh sb="223" eb="224">
      <t>モト</t>
    </rPh>
    <rPh sb="227" eb="230">
      <t>ケイカクテキ</t>
    </rPh>
    <rPh sb="231" eb="233">
      <t>ジギョウ</t>
    </rPh>
    <rPh sb="234" eb="236">
      <t>スイコウ</t>
    </rPh>
    <rPh sb="238" eb="241">
      <t>スイセンカ</t>
    </rPh>
    <rPh sb="241" eb="242">
      <t>リツ</t>
    </rPh>
    <rPh sb="243" eb="245">
      <t>コウジョウ</t>
    </rPh>
    <rPh sb="246" eb="248">
      <t>シセツ</t>
    </rPh>
    <rPh sb="249" eb="253">
      <t>チョウジュミョウカ</t>
    </rPh>
    <rPh sb="257" eb="259">
      <t>テキセツ</t>
    </rPh>
    <rPh sb="260" eb="262">
      <t>イジ</t>
    </rPh>
    <rPh sb="262" eb="264">
      <t>カンリ</t>
    </rPh>
    <rPh sb="265" eb="267">
      <t>ケイヒ</t>
    </rPh>
    <rPh sb="267" eb="269">
      <t>サクゲン</t>
    </rPh>
    <rPh sb="270" eb="271">
      <t>ト</t>
    </rPh>
    <rPh sb="272" eb="273">
      <t>ク</t>
    </rPh>
    <rPh sb="275" eb="277">
      <t>ケンゼン</t>
    </rPh>
    <rPh sb="278" eb="280">
      <t>ジゾク</t>
    </rPh>
    <rPh sb="280" eb="282">
      <t>カノウ</t>
    </rPh>
    <rPh sb="283" eb="285">
      <t>ケイエイ</t>
    </rPh>
    <rPh sb="286" eb="287">
      <t>ハカ</t>
    </rPh>
    <phoneticPr fontId="4"/>
  </si>
  <si>
    <t>①経常収支比率
　使用料収入の増加と企業債利息等の減少により経常収支比率が上昇した。類似団体と比較しても良好な数値を保っており、健全な経営状況である。
②累積欠損金比率
　累積欠損金は発生していない。
③流動比率
　100％を大きく下回る状況だが、財政計画に基づき使用料収入や一般会計繰入金等の原資で計画的な企業債の償還を予定している。
④企業債残高対事業規模比率
　短期間（平成２～30年度）に施設整備を推進してきたことから、類似団体より高い状況であるが、計画的な企業債の償還により低下する見込みである。
⑤経費回収率、⑥汚水処理原価
　修繕費等の増加に伴い維持管理費が増加したことにより汚水処理原価が高くなり、経費回収率は低下した。維持管理費の削減や接続率の向上で有収水量を増加させる必要がある。
⑦施設利用率
　依然として低い状況である。今後は更なる人口減少が予想されるため、下水道処理施設の統廃合を検討し、経営の効率性を高める必要がある。
⑧水洗化率
　下水道未接続者へのダイレクトメールの発送や下水道接続助成等により、水洗化人口が増加し水洗化率が向上した。今後も下水道接続促進の施策に取り組む。
　</t>
    <rPh sb="1" eb="3">
      <t>ケイジョウ</t>
    </rPh>
    <rPh sb="3" eb="5">
      <t>シュウシ</t>
    </rPh>
    <rPh sb="5" eb="7">
      <t>ヒリツ</t>
    </rPh>
    <rPh sb="9" eb="12">
      <t>シヨウリョウ</t>
    </rPh>
    <rPh sb="12" eb="14">
      <t>シュウニュウ</t>
    </rPh>
    <rPh sb="15" eb="17">
      <t>ゾウカ</t>
    </rPh>
    <rPh sb="18" eb="20">
      <t>キギョウ</t>
    </rPh>
    <rPh sb="20" eb="21">
      <t>サイ</t>
    </rPh>
    <rPh sb="21" eb="23">
      <t>リソク</t>
    </rPh>
    <rPh sb="23" eb="24">
      <t>トウ</t>
    </rPh>
    <rPh sb="25" eb="27">
      <t>ゲンショウ</t>
    </rPh>
    <rPh sb="30" eb="32">
      <t>ケイジョウ</t>
    </rPh>
    <rPh sb="32" eb="34">
      <t>シュウシ</t>
    </rPh>
    <rPh sb="34" eb="36">
      <t>ヒリツ</t>
    </rPh>
    <rPh sb="37" eb="39">
      <t>ジョウショウ</t>
    </rPh>
    <rPh sb="42" eb="44">
      <t>ルイジ</t>
    </rPh>
    <rPh sb="44" eb="46">
      <t>ダンタイ</t>
    </rPh>
    <rPh sb="47" eb="49">
      <t>ヒカク</t>
    </rPh>
    <rPh sb="52" eb="54">
      <t>リョウコウ</t>
    </rPh>
    <rPh sb="55" eb="57">
      <t>スウチ</t>
    </rPh>
    <rPh sb="58" eb="59">
      <t>タモ</t>
    </rPh>
    <rPh sb="64" eb="66">
      <t>ケンゼン</t>
    </rPh>
    <rPh sb="67" eb="69">
      <t>ケイエイ</t>
    </rPh>
    <rPh sb="69" eb="71">
      <t>ジョウキョウ</t>
    </rPh>
    <rPh sb="77" eb="79">
      <t>ルイセキ</t>
    </rPh>
    <rPh sb="79" eb="81">
      <t>ケッソン</t>
    </rPh>
    <rPh sb="81" eb="82">
      <t>キン</t>
    </rPh>
    <rPh sb="82" eb="84">
      <t>ヒリツ</t>
    </rPh>
    <rPh sb="86" eb="88">
      <t>ルイセキ</t>
    </rPh>
    <rPh sb="88" eb="90">
      <t>ケッソン</t>
    </rPh>
    <rPh sb="90" eb="91">
      <t>キン</t>
    </rPh>
    <rPh sb="92" eb="94">
      <t>ハッセイ</t>
    </rPh>
    <rPh sb="102" eb="104">
      <t>リュウドウ</t>
    </rPh>
    <rPh sb="104" eb="106">
      <t>ヒリツ</t>
    </rPh>
    <rPh sb="113" eb="114">
      <t>オオ</t>
    </rPh>
    <rPh sb="116" eb="118">
      <t>シタマワ</t>
    </rPh>
    <rPh sb="119" eb="121">
      <t>ジョウキョウ</t>
    </rPh>
    <rPh sb="124" eb="126">
      <t>ザイセイ</t>
    </rPh>
    <rPh sb="126" eb="128">
      <t>ケイカク</t>
    </rPh>
    <rPh sb="129" eb="130">
      <t>モト</t>
    </rPh>
    <rPh sb="132" eb="135">
      <t>シヨウリョウ</t>
    </rPh>
    <rPh sb="135" eb="137">
      <t>シュウニュウ</t>
    </rPh>
    <rPh sb="138" eb="140">
      <t>イッパン</t>
    </rPh>
    <rPh sb="140" eb="142">
      <t>カイケイ</t>
    </rPh>
    <rPh sb="142" eb="144">
      <t>クリイレ</t>
    </rPh>
    <rPh sb="144" eb="145">
      <t>キン</t>
    </rPh>
    <rPh sb="145" eb="146">
      <t>トウ</t>
    </rPh>
    <rPh sb="147" eb="149">
      <t>ゲンシ</t>
    </rPh>
    <rPh sb="150" eb="153">
      <t>ケイカクテキ</t>
    </rPh>
    <rPh sb="154" eb="156">
      <t>キギョウ</t>
    </rPh>
    <rPh sb="156" eb="157">
      <t>サイ</t>
    </rPh>
    <rPh sb="158" eb="160">
      <t>ショウカン</t>
    </rPh>
    <rPh sb="161" eb="163">
      <t>ヨテイ</t>
    </rPh>
    <rPh sb="170" eb="172">
      <t>キギョウ</t>
    </rPh>
    <rPh sb="172" eb="173">
      <t>サイ</t>
    </rPh>
    <rPh sb="173" eb="175">
      <t>ザンダカ</t>
    </rPh>
    <rPh sb="175" eb="176">
      <t>タイ</t>
    </rPh>
    <rPh sb="176" eb="178">
      <t>ジギョウ</t>
    </rPh>
    <rPh sb="178" eb="180">
      <t>キボ</t>
    </rPh>
    <rPh sb="180" eb="182">
      <t>ヒリツ</t>
    </rPh>
    <rPh sb="184" eb="187">
      <t>タンキカン</t>
    </rPh>
    <rPh sb="188" eb="190">
      <t>ヘイセイ</t>
    </rPh>
    <rPh sb="194" eb="195">
      <t>ネン</t>
    </rPh>
    <rPh sb="195" eb="196">
      <t>ド</t>
    </rPh>
    <rPh sb="198" eb="200">
      <t>シセツ</t>
    </rPh>
    <rPh sb="200" eb="202">
      <t>セイビ</t>
    </rPh>
    <rPh sb="203" eb="205">
      <t>スイシン</t>
    </rPh>
    <rPh sb="214" eb="216">
      <t>ルイジ</t>
    </rPh>
    <rPh sb="216" eb="218">
      <t>ダンタイ</t>
    </rPh>
    <rPh sb="220" eb="221">
      <t>タカ</t>
    </rPh>
    <rPh sb="222" eb="224">
      <t>ジョウキョウ</t>
    </rPh>
    <rPh sb="229" eb="232">
      <t>ケイカクテキ</t>
    </rPh>
    <rPh sb="233" eb="235">
      <t>キギョウ</t>
    </rPh>
    <rPh sb="235" eb="236">
      <t>サイ</t>
    </rPh>
    <rPh sb="237" eb="239">
      <t>ショウカン</t>
    </rPh>
    <rPh sb="242" eb="244">
      <t>テイカ</t>
    </rPh>
    <rPh sb="246" eb="248">
      <t>ミコ</t>
    </rPh>
    <rPh sb="255" eb="257">
      <t>ケイヒ</t>
    </rPh>
    <rPh sb="257" eb="259">
      <t>カイシュウ</t>
    </rPh>
    <rPh sb="259" eb="260">
      <t>リツ</t>
    </rPh>
    <rPh sb="262" eb="264">
      <t>オスイ</t>
    </rPh>
    <rPh sb="264" eb="266">
      <t>ショリ</t>
    </rPh>
    <rPh sb="266" eb="268">
      <t>ゲンカ</t>
    </rPh>
    <rPh sb="270" eb="273">
      <t>シュウゼンヒ</t>
    </rPh>
    <rPh sb="273" eb="274">
      <t>トウ</t>
    </rPh>
    <rPh sb="275" eb="277">
      <t>ゾウカ</t>
    </rPh>
    <rPh sb="278" eb="279">
      <t>トモナ</t>
    </rPh>
    <rPh sb="280" eb="282">
      <t>イジ</t>
    </rPh>
    <rPh sb="282" eb="285">
      <t>カンリヒ</t>
    </rPh>
    <rPh sb="286" eb="288">
      <t>ゾウカ</t>
    </rPh>
    <rPh sb="295" eb="297">
      <t>オスイ</t>
    </rPh>
    <rPh sb="297" eb="299">
      <t>ショリ</t>
    </rPh>
    <rPh sb="299" eb="301">
      <t>ゲンカ</t>
    </rPh>
    <rPh sb="302" eb="303">
      <t>タカ</t>
    </rPh>
    <rPh sb="307" eb="309">
      <t>ケイヒ</t>
    </rPh>
    <rPh sb="309" eb="311">
      <t>カイシュウ</t>
    </rPh>
    <rPh sb="311" eb="312">
      <t>リツ</t>
    </rPh>
    <rPh sb="313" eb="315">
      <t>テイカ</t>
    </rPh>
    <rPh sb="318" eb="320">
      <t>イジ</t>
    </rPh>
    <rPh sb="320" eb="323">
      <t>カンリヒ</t>
    </rPh>
    <rPh sb="324" eb="326">
      <t>サクゲン</t>
    </rPh>
    <rPh sb="327" eb="329">
      <t>セツゾク</t>
    </rPh>
    <rPh sb="329" eb="330">
      <t>リツ</t>
    </rPh>
    <rPh sb="331" eb="333">
      <t>コウジョウ</t>
    </rPh>
    <rPh sb="334" eb="336">
      <t>ユウシュウ</t>
    </rPh>
    <rPh sb="336" eb="338">
      <t>スイリョウ</t>
    </rPh>
    <rPh sb="339" eb="341">
      <t>ゾウカ</t>
    </rPh>
    <rPh sb="344" eb="346">
      <t>ヒツヨウ</t>
    </rPh>
    <rPh sb="352" eb="354">
      <t>シセツ</t>
    </rPh>
    <rPh sb="354" eb="357">
      <t>リヨウリツ</t>
    </rPh>
    <rPh sb="359" eb="361">
      <t>イゼン</t>
    </rPh>
    <rPh sb="364" eb="365">
      <t>ヒク</t>
    </rPh>
    <rPh sb="366" eb="368">
      <t>ジョウキョウ</t>
    </rPh>
    <rPh sb="372" eb="374">
      <t>コンゴ</t>
    </rPh>
    <rPh sb="375" eb="376">
      <t>サラ</t>
    </rPh>
    <rPh sb="378" eb="380">
      <t>ジンコウ</t>
    </rPh>
    <rPh sb="380" eb="382">
      <t>ゲンショウ</t>
    </rPh>
    <rPh sb="383" eb="385">
      <t>ヨソウ</t>
    </rPh>
    <rPh sb="391" eb="394">
      <t>ゲスイドウ</t>
    </rPh>
    <rPh sb="394" eb="396">
      <t>ショリ</t>
    </rPh>
    <rPh sb="396" eb="398">
      <t>シセツ</t>
    </rPh>
    <rPh sb="399" eb="402">
      <t>トウハイゴウ</t>
    </rPh>
    <rPh sb="403" eb="405">
      <t>ケントウ</t>
    </rPh>
    <rPh sb="407" eb="409">
      <t>ケイエイ</t>
    </rPh>
    <rPh sb="410" eb="413">
      <t>コウリツセイ</t>
    </rPh>
    <rPh sb="414" eb="415">
      <t>タカ</t>
    </rPh>
    <rPh sb="417" eb="419">
      <t>ヒツヨウ</t>
    </rPh>
    <rPh sb="425" eb="428">
      <t>スイセンカ</t>
    </rPh>
    <rPh sb="428" eb="429">
      <t>リツ</t>
    </rPh>
    <rPh sb="431" eb="434">
      <t>ゲスイドウ</t>
    </rPh>
    <rPh sb="434" eb="437">
      <t>ミセツゾク</t>
    </rPh>
    <rPh sb="437" eb="438">
      <t>シャ</t>
    </rPh>
    <rPh sb="449" eb="451">
      <t>ハッソウ</t>
    </rPh>
    <rPh sb="452" eb="455">
      <t>ゲスイドウ</t>
    </rPh>
    <rPh sb="455" eb="457">
      <t>セツゾク</t>
    </rPh>
    <rPh sb="457" eb="459">
      <t>ジョセイ</t>
    </rPh>
    <rPh sb="459" eb="460">
      <t>トウ</t>
    </rPh>
    <rPh sb="464" eb="467">
      <t>スイセンカ</t>
    </rPh>
    <rPh sb="467" eb="469">
      <t>ジンコウ</t>
    </rPh>
    <rPh sb="470" eb="472">
      <t>ゾウカ</t>
    </rPh>
    <rPh sb="473" eb="476">
      <t>スイセンカ</t>
    </rPh>
    <rPh sb="476" eb="477">
      <t>リツ</t>
    </rPh>
    <rPh sb="478" eb="480">
      <t>コウジョウ</t>
    </rPh>
    <rPh sb="483" eb="485">
      <t>コンゴ</t>
    </rPh>
    <rPh sb="486" eb="489">
      <t>ゲスイドウ</t>
    </rPh>
    <rPh sb="489" eb="491">
      <t>セツゾク</t>
    </rPh>
    <rPh sb="491" eb="493">
      <t>ソクシン</t>
    </rPh>
    <rPh sb="494" eb="495">
      <t>セ</t>
    </rPh>
    <rPh sb="495" eb="496">
      <t>サク</t>
    </rPh>
    <rPh sb="497" eb="498">
      <t>ト</t>
    </rPh>
    <rPh sb="499" eb="500">
      <t>ク</t>
    </rPh>
    <phoneticPr fontId="4"/>
  </si>
  <si>
    <t>①有形固定資産減価償却率
　平成28年度に法適用を開始して以降、減価償却を行っているため上昇傾向であるが、類似団体と比べて低い数値である。
②管渠老朽化率
　法定耐用年数を経過した管渠はない。
③管渠改善率
　道路改良工事に伴い支障となる管渠の更新を実施した。
　現在、老朽化を示す指標は非常に低いが、短期間で整備工事を行ってきたことから、将来的に更新時期が集中することが想定されるため、計画的にカメラ調査や適切な維持管理をし、長寿命化対策に取り組む。</t>
    <rPh sb="1" eb="3">
      <t>ユウケイ</t>
    </rPh>
    <rPh sb="3" eb="5">
      <t>コテイ</t>
    </rPh>
    <rPh sb="5" eb="7">
      <t>シサン</t>
    </rPh>
    <rPh sb="7" eb="9">
      <t>ゲンカ</t>
    </rPh>
    <rPh sb="9" eb="11">
      <t>ショウキャク</t>
    </rPh>
    <rPh sb="11" eb="12">
      <t>リツ</t>
    </rPh>
    <rPh sb="14" eb="16">
      <t>ヘイセイ</t>
    </rPh>
    <rPh sb="18" eb="20">
      <t>ネンド</t>
    </rPh>
    <rPh sb="21" eb="22">
      <t>ホウ</t>
    </rPh>
    <rPh sb="22" eb="24">
      <t>テキヨウ</t>
    </rPh>
    <rPh sb="25" eb="27">
      <t>カイシ</t>
    </rPh>
    <rPh sb="29" eb="31">
      <t>イコウ</t>
    </rPh>
    <rPh sb="32" eb="34">
      <t>ゲンカ</t>
    </rPh>
    <rPh sb="34" eb="36">
      <t>ショウキャク</t>
    </rPh>
    <rPh sb="37" eb="38">
      <t>オコナ</t>
    </rPh>
    <rPh sb="44" eb="46">
      <t>ジョウショウ</t>
    </rPh>
    <rPh sb="46" eb="48">
      <t>ケイコウ</t>
    </rPh>
    <rPh sb="53" eb="55">
      <t>ルイジ</t>
    </rPh>
    <rPh sb="55" eb="57">
      <t>ダンタイ</t>
    </rPh>
    <rPh sb="58" eb="59">
      <t>クラ</t>
    </rPh>
    <rPh sb="61" eb="62">
      <t>ヒク</t>
    </rPh>
    <rPh sb="63" eb="65">
      <t>スウチ</t>
    </rPh>
    <rPh sb="71" eb="73">
      <t>カンキョ</t>
    </rPh>
    <rPh sb="73" eb="76">
      <t>ロウキュウカ</t>
    </rPh>
    <rPh sb="76" eb="77">
      <t>リツ</t>
    </rPh>
    <rPh sb="79" eb="83">
      <t>ホウテイタイヨウ</t>
    </rPh>
    <rPh sb="83" eb="85">
      <t>ネンスウ</t>
    </rPh>
    <rPh sb="86" eb="88">
      <t>ケイカ</t>
    </rPh>
    <rPh sb="90" eb="92">
      <t>カンキョ</t>
    </rPh>
    <rPh sb="98" eb="100">
      <t>カンキョ</t>
    </rPh>
    <rPh sb="100" eb="102">
      <t>カイゼン</t>
    </rPh>
    <rPh sb="102" eb="103">
      <t>リツ</t>
    </rPh>
    <rPh sb="105" eb="107">
      <t>ドウロ</t>
    </rPh>
    <rPh sb="107" eb="109">
      <t>カイリョウ</t>
    </rPh>
    <rPh sb="109" eb="111">
      <t>コウジ</t>
    </rPh>
    <rPh sb="112" eb="113">
      <t>トモナ</t>
    </rPh>
    <rPh sb="114" eb="116">
      <t>シショウ</t>
    </rPh>
    <rPh sb="119" eb="121">
      <t>カンキョ</t>
    </rPh>
    <rPh sb="122" eb="124">
      <t>コウシン</t>
    </rPh>
    <rPh sb="125" eb="127">
      <t>ジッシ</t>
    </rPh>
    <rPh sb="133" eb="135">
      <t>ゲンザイ</t>
    </rPh>
    <rPh sb="136" eb="139">
      <t>ロウキュウカ</t>
    </rPh>
    <rPh sb="140" eb="141">
      <t>シメ</t>
    </rPh>
    <rPh sb="142" eb="144">
      <t>シヒョウ</t>
    </rPh>
    <rPh sb="145" eb="147">
      <t>ヒジョウ</t>
    </rPh>
    <rPh sb="148" eb="149">
      <t>ヒク</t>
    </rPh>
    <rPh sb="152" eb="155">
      <t>タンキカン</t>
    </rPh>
    <rPh sb="156" eb="158">
      <t>セイビ</t>
    </rPh>
    <rPh sb="158" eb="160">
      <t>コウジ</t>
    </rPh>
    <rPh sb="161" eb="162">
      <t>オコナ</t>
    </rPh>
    <rPh sb="171" eb="173">
      <t>ショウライ</t>
    </rPh>
    <rPh sb="173" eb="174">
      <t>テキ</t>
    </rPh>
    <rPh sb="175" eb="177">
      <t>コウシン</t>
    </rPh>
    <rPh sb="177" eb="179">
      <t>ジキ</t>
    </rPh>
    <rPh sb="180" eb="182">
      <t>シュウチュウ</t>
    </rPh>
    <rPh sb="187" eb="189">
      <t>ソウテイ</t>
    </rPh>
    <rPh sb="195" eb="198">
      <t>ケイカクテキ</t>
    </rPh>
    <rPh sb="202" eb="204">
      <t>チョウサ</t>
    </rPh>
    <rPh sb="205" eb="207">
      <t>テキセツ</t>
    </rPh>
    <rPh sb="208" eb="210">
      <t>イジ</t>
    </rPh>
    <rPh sb="210" eb="212">
      <t>カンリ</t>
    </rPh>
    <rPh sb="215" eb="219">
      <t>チョウジュミョウカ</t>
    </rPh>
    <rPh sb="219" eb="221">
      <t>タイサク</t>
    </rPh>
    <rPh sb="222" eb="223">
      <t>ト</t>
    </rPh>
    <rPh sb="224" eb="22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</si>
</sst>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-1.83</c:v>
                </c:pt>
                <c:pt idx="3">
                  <c:v>0.34</c:v>
                </c:pt>
                <c:pt idx="4">
                  <c:v>0.2</c:v>
                </c:pt>
              </c:numCache>
            </c:numRef>
          </c:val>
          <c:extLst>
            <c:ext xmlns:c16="http://schemas.microsoft.com/office/drawing/2014/chart" uri="{C3380CC4-5D6E-409C-BE32-E72D297353CC}">
              <c16:uniqueId val="{00000000-7B7B-4E30-B219-A1A796DD20B8}"/>
            </c:ext>
          </c:extLst>
        </c:ser>
        <c:dLbls>
          <c:showLegendKey val="0"/>
          <c:showVal val="0"/>
          <c:showCatName val="0"/>
          <c:showSerName val="0"/>
          <c:showPercent val="0"/>
          <c:showBubbleSize val="0"/>
        </c:dLbls>
        <c:gapWidth val="150"/>
        <c:axId val="414378784"/>
        <c:axId val="41437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0.11</c:v>
                </c:pt>
                <c:pt idx="4">
                  <c:v>0.09</c:v>
                </c:pt>
              </c:numCache>
            </c:numRef>
          </c:val>
          <c:smooth val="0"/>
          <c:extLst>
            <c:ext xmlns:c16="http://schemas.microsoft.com/office/drawing/2014/chart" uri="{C3380CC4-5D6E-409C-BE32-E72D297353CC}">
              <c16:uniqueId val="{00000001-7B7B-4E30-B219-A1A796DD20B8}"/>
            </c:ext>
          </c:extLst>
        </c:ser>
        <c:dLbls>
          <c:showLegendKey val="0"/>
          <c:showVal val="0"/>
          <c:showCatName val="0"/>
          <c:showSerName val="0"/>
          <c:showPercent val="0"/>
          <c:showBubbleSize val="0"/>
        </c:dLbls>
        <c:marker val="1"/>
        <c:smooth val="0"/>
        <c:axId val="414378784"/>
        <c:axId val="414378392"/>
      </c:lineChart>
      <c:dateAx>
        <c:axId val="414378784"/>
        <c:scaling>
          <c:orientation val="minMax"/>
        </c:scaling>
        <c:delete val="1"/>
        <c:axPos val="b"/>
        <c:numFmt formatCode="ge" sourceLinked="1"/>
        <c:majorTickMark val="none"/>
        <c:minorTickMark val="none"/>
        <c:tickLblPos val="none"/>
        <c:crossAx val="414378392"/>
        <c:crosses val="autoZero"/>
        <c:auto val="1"/>
        <c:lblOffset val="100"/>
        <c:baseTimeUnit val="years"/>
      </c:dateAx>
      <c:valAx>
        <c:axId val="41437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31.12</c:v>
                </c:pt>
                <c:pt idx="3">
                  <c:v>39.58</c:v>
                </c:pt>
                <c:pt idx="4">
                  <c:v>38.729999999999997</c:v>
                </c:pt>
              </c:numCache>
            </c:numRef>
          </c:val>
          <c:extLst>
            <c:ext xmlns:c16="http://schemas.microsoft.com/office/drawing/2014/chart" uri="{C3380CC4-5D6E-409C-BE32-E72D297353CC}">
              <c16:uniqueId val="{00000000-14E8-4F05-B122-2EB418BF412E}"/>
            </c:ext>
          </c:extLst>
        </c:ser>
        <c:dLbls>
          <c:showLegendKey val="0"/>
          <c:showVal val="0"/>
          <c:showCatName val="0"/>
          <c:showSerName val="0"/>
          <c:showPercent val="0"/>
          <c:showBubbleSize val="0"/>
        </c:dLbls>
        <c:gapWidth val="150"/>
        <c:axId val="418573536"/>
        <c:axId val="41857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61.03</c:v>
                </c:pt>
                <c:pt idx="3">
                  <c:v>59.55</c:v>
                </c:pt>
                <c:pt idx="4">
                  <c:v>59.19</c:v>
                </c:pt>
              </c:numCache>
            </c:numRef>
          </c:val>
          <c:smooth val="0"/>
          <c:extLst>
            <c:ext xmlns:c16="http://schemas.microsoft.com/office/drawing/2014/chart" uri="{C3380CC4-5D6E-409C-BE32-E72D297353CC}">
              <c16:uniqueId val="{00000001-14E8-4F05-B122-2EB418BF412E}"/>
            </c:ext>
          </c:extLst>
        </c:ser>
        <c:dLbls>
          <c:showLegendKey val="0"/>
          <c:showVal val="0"/>
          <c:showCatName val="0"/>
          <c:showSerName val="0"/>
          <c:showPercent val="0"/>
          <c:showBubbleSize val="0"/>
        </c:dLbls>
        <c:marker val="1"/>
        <c:smooth val="0"/>
        <c:axId val="418573536"/>
        <c:axId val="418577064"/>
      </c:lineChart>
      <c:dateAx>
        <c:axId val="418573536"/>
        <c:scaling>
          <c:orientation val="minMax"/>
        </c:scaling>
        <c:delete val="1"/>
        <c:axPos val="b"/>
        <c:numFmt formatCode="ge" sourceLinked="1"/>
        <c:majorTickMark val="none"/>
        <c:minorTickMark val="none"/>
        <c:tickLblPos val="none"/>
        <c:crossAx val="418577064"/>
        <c:crosses val="autoZero"/>
        <c:auto val="1"/>
        <c:lblOffset val="100"/>
        <c:baseTimeUnit val="years"/>
      </c:dateAx>
      <c:valAx>
        <c:axId val="4185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83.11</c:v>
                </c:pt>
                <c:pt idx="3">
                  <c:v>86.33</c:v>
                </c:pt>
                <c:pt idx="4">
                  <c:v>87.12</c:v>
                </c:pt>
              </c:numCache>
            </c:numRef>
          </c:val>
          <c:extLst>
            <c:ext xmlns:c16="http://schemas.microsoft.com/office/drawing/2014/chart" uri="{C3380CC4-5D6E-409C-BE32-E72D297353CC}">
              <c16:uniqueId val="{00000000-FF4F-465C-AB79-E11E133D47B9}"/>
            </c:ext>
          </c:extLst>
        </c:ser>
        <c:dLbls>
          <c:showLegendKey val="0"/>
          <c:showVal val="0"/>
          <c:showCatName val="0"/>
          <c:showSerName val="0"/>
          <c:showPercent val="0"/>
          <c:showBubbleSize val="0"/>
        </c:dLbls>
        <c:gapWidth val="150"/>
        <c:axId val="418577848"/>
        <c:axId val="4185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86.83</c:v>
                </c:pt>
                <c:pt idx="3">
                  <c:v>87.14</c:v>
                </c:pt>
                <c:pt idx="4">
                  <c:v>86.66</c:v>
                </c:pt>
              </c:numCache>
            </c:numRef>
          </c:val>
          <c:smooth val="0"/>
          <c:extLst>
            <c:ext xmlns:c16="http://schemas.microsoft.com/office/drawing/2014/chart" uri="{C3380CC4-5D6E-409C-BE32-E72D297353CC}">
              <c16:uniqueId val="{00000001-FF4F-465C-AB79-E11E133D47B9}"/>
            </c:ext>
          </c:extLst>
        </c:ser>
        <c:dLbls>
          <c:showLegendKey val="0"/>
          <c:showVal val="0"/>
          <c:showCatName val="0"/>
          <c:showSerName val="0"/>
          <c:showPercent val="0"/>
          <c:showBubbleSize val="0"/>
        </c:dLbls>
        <c:marker val="1"/>
        <c:smooth val="0"/>
        <c:axId val="418577848"/>
        <c:axId val="418570400"/>
      </c:lineChart>
      <c:dateAx>
        <c:axId val="418577848"/>
        <c:scaling>
          <c:orientation val="minMax"/>
        </c:scaling>
        <c:delete val="1"/>
        <c:axPos val="b"/>
        <c:numFmt formatCode="ge" sourceLinked="1"/>
        <c:majorTickMark val="none"/>
        <c:minorTickMark val="none"/>
        <c:tickLblPos val="none"/>
        <c:crossAx val="418570400"/>
        <c:crosses val="autoZero"/>
        <c:auto val="1"/>
        <c:lblOffset val="100"/>
        <c:baseTimeUnit val="years"/>
      </c:dateAx>
      <c:valAx>
        <c:axId val="4185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57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111.97</c:v>
                </c:pt>
                <c:pt idx="3">
                  <c:v>117.25</c:v>
                </c:pt>
                <c:pt idx="4">
                  <c:v>119.54</c:v>
                </c:pt>
              </c:numCache>
            </c:numRef>
          </c:val>
          <c:extLst>
            <c:ext xmlns:c16="http://schemas.microsoft.com/office/drawing/2014/chart" uri="{C3380CC4-5D6E-409C-BE32-E72D297353CC}">
              <c16:uniqueId val="{00000000-3FCF-4CA0-9B07-E52442B229FA}"/>
            </c:ext>
          </c:extLst>
        </c:ser>
        <c:dLbls>
          <c:showLegendKey val="0"/>
          <c:showVal val="0"/>
          <c:showCatName val="0"/>
          <c:showSerName val="0"/>
          <c:showPercent val="0"/>
          <c:showBubbleSize val="0"/>
        </c:dLbls>
        <c:gapWidth val="150"/>
        <c:axId val="414380352"/>
        <c:axId val="41437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105.73</c:v>
                </c:pt>
                <c:pt idx="3">
                  <c:v>108.38</c:v>
                </c:pt>
                <c:pt idx="4">
                  <c:v>108.43</c:v>
                </c:pt>
              </c:numCache>
            </c:numRef>
          </c:val>
          <c:smooth val="0"/>
          <c:extLst>
            <c:ext xmlns:c16="http://schemas.microsoft.com/office/drawing/2014/chart" uri="{C3380CC4-5D6E-409C-BE32-E72D297353CC}">
              <c16:uniqueId val="{00000001-3FCF-4CA0-9B07-E52442B229FA}"/>
            </c:ext>
          </c:extLst>
        </c:ser>
        <c:dLbls>
          <c:showLegendKey val="0"/>
          <c:showVal val="0"/>
          <c:showCatName val="0"/>
          <c:showSerName val="0"/>
          <c:showPercent val="0"/>
          <c:showBubbleSize val="0"/>
        </c:dLbls>
        <c:marker val="1"/>
        <c:smooth val="0"/>
        <c:axId val="414380352"/>
        <c:axId val="414379568"/>
      </c:lineChart>
      <c:dateAx>
        <c:axId val="414380352"/>
        <c:scaling>
          <c:orientation val="minMax"/>
        </c:scaling>
        <c:delete val="1"/>
        <c:axPos val="b"/>
        <c:numFmt formatCode="ge" sourceLinked="1"/>
        <c:majorTickMark val="none"/>
        <c:minorTickMark val="none"/>
        <c:tickLblPos val="none"/>
        <c:crossAx val="414379568"/>
        <c:crosses val="autoZero"/>
        <c:auto val="1"/>
        <c:lblOffset val="100"/>
        <c:baseTimeUnit val="years"/>
      </c:dateAx>
      <c:valAx>
        <c:axId val="41437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2.81</c:v>
                </c:pt>
                <c:pt idx="3">
                  <c:v>5.62</c:v>
                </c:pt>
                <c:pt idx="4">
                  <c:v>8.36</c:v>
                </c:pt>
              </c:numCache>
            </c:numRef>
          </c:val>
          <c:extLst>
            <c:ext xmlns:c16="http://schemas.microsoft.com/office/drawing/2014/chart" uri="{C3380CC4-5D6E-409C-BE32-E72D297353CC}">
              <c16:uniqueId val="{00000000-2A1A-4FA9-B133-36B143F42AD3}"/>
            </c:ext>
          </c:extLst>
        </c:ser>
        <c:dLbls>
          <c:showLegendKey val="0"/>
          <c:showVal val="0"/>
          <c:showCatName val="0"/>
          <c:showSerName val="0"/>
          <c:showPercent val="0"/>
          <c:showBubbleSize val="0"/>
        </c:dLbls>
        <c:gapWidth val="150"/>
        <c:axId val="414379960"/>
        <c:axId val="4143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14.26</c:v>
                </c:pt>
                <c:pt idx="3">
                  <c:v>15.21</c:v>
                </c:pt>
                <c:pt idx="4">
                  <c:v>17.350000000000001</c:v>
                </c:pt>
              </c:numCache>
            </c:numRef>
          </c:val>
          <c:smooth val="0"/>
          <c:extLst>
            <c:ext xmlns:c16="http://schemas.microsoft.com/office/drawing/2014/chart" uri="{C3380CC4-5D6E-409C-BE32-E72D297353CC}">
              <c16:uniqueId val="{00000001-2A1A-4FA9-B133-36B143F42AD3}"/>
            </c:ext>
          </c:extLst>
        </c:ser>
        <c:dLbls>
          <c:showLegendKey val="0"/>
          <c:showVal val="0"/>
          <c:showCatName val="0"/>
          <c:showSerName val="0"/>
          <c:showPercent val="0"/>
          <c:showBubbleSize val="0"/>
        </c:dLbls>
        <c:marker val="1"/>
        <c:smooth val="0"/>
        <c:axId val="414379960"/>
        <c:axId val="414381920"/>
      </c:lineChart>
      <c:dateAx>
        <c:axId val="414379960"/>
        <c:scaling>
          <c:orientation val="minMax"/>
        </c:scaling>
        <c:delete val="1"/>
        <c:axPos val="b"/>
        <c:numFmt formatCode="ge" sourceLinked="1"/>
        <c:majorTickMark val="none"/>
        <c:minorTickMark val="none"/>
        <c:tickLblPos val="none"/>
        <c:crossAx val="414381920"/>
        <c:crosses val="autoZero"/>
        <c:auto val="1"/>
        <c:lblOffset val="100"/>
        <c:baseTimeUnit val="years"/>
      </c:dateAx>
      <c:valAx>
        <c:axId val="4143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37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29-4F69-8DCF-A622F5D4AF07}"/>
            </c:ext>
          </c:extLst>
        </c:ser>
        <c:dLbls>
          <c:showLegendKey val="0"/>
          <c:showVal val="0"/>
          <c:showCatName val="0"/>
          <c:showSerName val="0"/>
          <c:showPercent val="0"/>
          <c:showBubbleSize val="0"/>
        </c:dLbls>
        <c:gapWidth val="150"/>
        <c:axId val="156897864"/>
        <c:axId val="35925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0.01</c:v>
                </c:pt>
              </c:numCache>
            </c:numRef>
          </c:val>
          <c:smooth val="0"/>
          <c:extLst>
            <c:ext xmlns:c16="http://schemas.microsoft.com/office/drawing/2014/chart" uri="{C3380CC4-5D6E-409C-BE32-E72D297353CC}">
              <c16:uniqueId val="{00000001-7929-4F69-8DCF-A622F5D4AF07}"/>
            </c:ext>
          </c:extLst>
        </c:ser>
        <c:dLbls>
          <c:showLegendKey val="0"/>
          <c:showVal val="0"/>
          <c:showCatName val="0"/>
          <c:showSerName val="0"/>
          <c:showPercent val="0"/>
          <c:showBubbleSize val="0"/>
        </c:dLbls>
        <c:marker val="1"/>
        <c:smooth val="0"/>
        <c:axId val="156897864"/>
        <c:axId val="359258712"/>
      </c:lineChart>
      <c:dateAx>
        <c:axId val="156897864"/>
        <c:scaling>
          <c:orientation val="minMax"/>
        </c:scaling>
        <c:delete val="1"/>
        <c:axPos val="b"/>
        <c:numFmt formatCode="ge" sourceLinked="1"/>
        <c:majorTickMark val="none"/>
        <c:minorTickMark val="none"/>
        <c:tickLblPos val="none"/>
        <c:crossAx val="359258712"/>
        <c:crosses val="autoZero"/>
        <c:auto val="1"/>
        <c:lblOffset val="100"/>
        <c:baseTimeUnit val="years"/>
      </c:dateAx>
      <c:valAx>
        <c:axId val="35925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97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D5-4E25-B46B-571D561A9600}"/>
            </c:ext>
          </c:extLst>
        </c:ser>
        <c:dLbls>
          <c:showLegendKey val="0"/>
          <c:showVal val="0"/>
          <c:showCatName val="0"/>
          <c:showSerName val="0"/>
          <c:showPercent val="0"/>
          <c:showBubbleSize val="0"/>
        </c:dLbls>
        <c:gapWidth val="150"/>
        <c:axId val="359264200"/>
        <c:axId val="3592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14.68</c:v>
                </c:pt>
                <c:pt idx="3">
                  <c:v>12.78</c:v>
                </c:pt>
                <c:pt idx="4">
                  <c:v>12.89</c:v>
                </c:pt>
              </c:numCache>
            </c:numRef>
          </c:val>
          <c:smooth val="0"/>
          <c:extLst>
            <c:ext xmlns:c16="http://schemas.microsoft.com/office/drawing/2014/chart" uri="{C3380CC4-5D6E-409C-BE32-E72D297353CC}">
              <c16:uniqueId val="{00000001-60D5-4E25-B46B-571D561A9600}"/>
            </c:ext>
          </c:extLst>
        </c:ser>
        <c:dLbls>
          <c:showLegendKey val="0"/>
          <c:showVal val="0"/>
          <c:showCatName val="0"/>
          <c:showSerName val="0"/>
          <c:showPercent val="0"/>
          <c:showBubbleSize val="0"/>
        </c:dLbls>
        <c:marker val="1"/>
        <c:smooth val="0"/>
        <c:axId val="359264200"/>
        <c:axId val="359259104"/>
      </c:lineChart>
      <c:dateAx>
        <c:axId val="359264200"/>
        <c:scaling>
          <c:orientation val="minMax"/>
        </c:scaling>
        <c:delete val="1"/>
        <c:axPos val="b"/>
        <c:numFmt formatCode="ge" sourceLinked="1"/>
        <c:majorTickMark val="none"/>
        <c:minorTickMark val="none"/>
        <c:tickLblPos val="none"/>
        <c:crossAx val="359259104"/>
        <c:crosses val="autoZero"/>
        <c:auto val="1"/>
        <c:lblOffset val="100"/>
        <c:baseTimeUnit val="years"/>
      </c:dateAx>
      <c:valAx>
        <c:axId val="3592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6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31.44</c:v>
                </c:pt>
                <c:pt idx="3">
                  <c:v>24.44</c:v>
                </c:pt>
                <c:pt idx="4">
                  <c:v>33.72</c:v>
                </c:pt>
              </c:numCache>
            </c:numRef>
          </c:val>
          <c:extLst>
            <c:ext xmlns:c16="http://schemas.microsoft.com/office/drawing/2014/chart" uri="{C3380CC4-5D6E-409C-BE32-E72D297353CC}">
              <c16:uniqueId val="{00000000-B055-4785-BB7F-341B329981BD}"/>
            </c:ext>
          </c:extLst>
        </c:ser>
        <c:dLbls>
          <c:showLegendKey val="0"/>
          <c:showVal val="0"/>
          <c:showCatName val="0"/>
          <c:showSerName val="0"/>
          <c:showPercent val="0"/>
          <c:showBubbleSize val="0"/>
        </c:dLbls>
        <c:gapWidth val="150"/>
        <c:axId val="359264592"/>
        <c:axId val="35926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50.78</c:v>
                </c:pt>
                <c:pt idx="3">
                  <c:v>57.48</c:v>
                </c:pt>
                <c:pt idx="4">
                  <c:v>54.32</c:v>
                </c:pt>
              </c:numCache>
            </c:numRef>
          </c:val>
          <c:smooth val="0"/>
          <c:extLst>
            <c:ext xmlns:c16="http://schemas.microsoft.com/office/drawing/2014/chart" uri="{C3380CC4-5D6E-409C-BE32-E72D297353CC}">
              <c16:uniqueId val="{00000001-B055-4785-BB7F-341B329981BD}"/>
            </c:ext>
          </c:extLst>
        </c:ser>
        <c:dLbls>
          <c:showLegendKey val="0"/>
          <c:showVal val="0"/>
          <c:showCatName val="0"/>
          <c:showSerName val="0"/>
          <c:showPercent val="0"/>
          <c:showBubbleSize val="0"/>
        </c:dLbls>
        <c:marker val="1"/>
        <c:smooth val="0"/>
        <c:axId val="359264592"/>
        <c:axId val="359261456"/>
      </c:lineChart>
      <c:dateAx>
        <c:axId val="359264592"/>
        <c:scaling>
          <c:orientation val="minMax"/>
        </c:scaling>
        <c:delete val="1"/>
        <c:axPos val="b"/>
        <c:numFmt formatCode="ge" sourceLinked="1"/>
        <c:majorTickMark val="none"/>
        <c:minorTickMark val="none"/>
        <c:tickLblPos val="none"/>
        <c:crossAx val="359261456"/>
        <c:crosses val="autoZero"/>
        <c:auto val="1"/>
        <c:lblOffset val="100"/>
        <c:baseTimeUnit val="years"/>
      </c:dateAx>
      <c:valAx>
        <c:axId val="35926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6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2085.34</c:v>
                </c:pt>
                <c:pt idx="3">
                  <c:v>1769.9</c:v>
                </c:pt>
                <c:pt idx="4">
                  <c:v>1645.47</c:v>
                </c:pt>
              </c:numCache>
            </c:numRef>
          </c:val>
          <c:extLst>
            <c:ext xmlns:c16="http://schemas.microsoft.com/office/drawing/2014/chart" uri="{C3380CC4-5D6E-409C-BE32-E72D297353CC}">
              <c16:uniqueId val="{00000000-2AA9-4BAA-B492-C9E18B7A6BA8}"/>
            </c:ext>
          </c:extLst>
        </c:ser>
        <c:dLbls>
          <c:showLegendKey val="0"/>
          <c:showVal val="0"/>
          <c:showCatName val="0"/>
          <c:showSerName val="0"/>
          <c:showPercent val="0"/>
          <c:showBubbleSize val="0"/>
        </c:dLbls>
        <c:gapWidth val="150"/>
        <c:axId val="359264984"/>
        <c:axId val="3592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1053.93</c:v>
                </c:pt>
                <c:pt idx="3">
                  <c:v>1046.25</c:v>
                </c:pt>
                <c:pt idx="4">
                  <c:v>1000.94</c:v>
                </c:pt>
              </c:numCache>
            </c:numRef>
          </c:val>
          <c:smooth val="0"/>
          <c:extLst>
            <c:ext xmlns:c16="http://schemas.microsoft.com/office/drawing/2014/chart" uri="{C3380CC4-5D6E-409C-BE32-E72D297353CC}">
              <c16:uniqueId val="{00000001-2AA9-4BAA-B492-C9E18B7A6BA8}"/>
            </c:ext>
          </c:extLst>
        </c:ser>
        <c:dLbls>
          <c:showLegendKey val="0"/>
          <c:showVal val="0"/>
          <c:showCatName val="0"/>
          <c:showSerName val="0"/>
          <c:showPercent val="0"/>
          <c:showBubbleSize val="0"/>
        </c:dLbls>
        <c:marker val="1"/>
        <c:smooth val="0"/>
        <c:axId val="359264984"/>
        <c:axId val="359257536"/>
      </c:lineChart>
      <c:dateAx>
        <c:axId val="359264984"/>
        <c:scaling>
          <c:orientation val="minMax"/>
        </c:scaling>
        <c:delete val="1"/>
        <c:axPos val="b"/>
        <c:numFmt formatCode="ge" sourceLinked="1"/>
        <c:majorTickMark val="none"/>
        <c:minorTickMark val="none"/>
        <c:tickLblPos val="none"/>
        <c:crossAx val="359257536"/>
        <c:crosses val="autoZero"/>
        <c:auto val="1"/>
        <c:lblOffset val="100"/>
        <c:baseTimeUnit val="years"/>
      </c:dateAx>
      <c:valAx>
        <c:axId val="3592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75.98</c:v>
                </c:pt>
                <c:pt idx="3">
                  <c:v>100</c:v>
                </c:pt>
                <c:pt idx="4">
                  <c:v>99.52</c:v>
                </c:pt>
              </c:numCache>
            </c:numRef>
          </c:val>
          <c:extLst>
            <c:ext xmlns:c16="http://schemas.microsoft.com/office/drawing/2014/chart" uri="{C3380CC4-5D6E-409C-BE32-E72D297353CC}">
              <c16:uniqueId val="{00000000-72FF-4766-885E-4309C2506729}"/>
            </c:ext>
          </c:extLst>
        </c:ser>
        <c:dLbls>
          <c:showLegendKey val="0"/>
          <c:showVal val="0"/>
          <c:showCatName val="0"/>
          <c:showSerName val="0"/>
          <c:showPercent val="0"/>
          <c:showBubbleSize val="0"/>
        </c:dLbls>
        <c:gapWidth val="150"/>
        <c:axId val="359259496"/>
        <c:axId val="3592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85.23</c:v>
                </c:pt>
                <c:pt idx="3">
                  <c:v>88.37</c:v>
                </c:pt>
                <c:pt idx="4">
                  <c:v>93.77</c:v>
                </c:pt>
              </c:numCache>
            </c:numRef>
          </c:val>
          <c:smooth val="0"/>
          <c:extLst>
            <c:ext xmlns:c16="http://schemas.microsoft.com/office/drawing/2014/chart" uri="{C3380CC4-5D6E-409C-BE32-E72D297353CC}">
              <c16:uniqueId val="{00000001-72FF-4766-885E-4309C2506729}"/>
            </c:ext>
          </c:extLst>
        </c:ser>
        <c:dLbls>
          <c:showLegendKey val="0"/>
          <c:showVal val="0"/>
          <c:showCatName val="0"/>
          <c:showSerName val="0"/>
          <c:showPercent val="0"/>
          <c:showBubbleSize val="0"/>
        </c:dLbls>
        <c:marker val="1"/>
        <c:smooth val="0"/>
        <c:axId val="359259496"/>
        <c:axId val="359260672"/>
      </c:lineChart>
      <c:dateAx>
        <c:axId val="359259496"/>
        <c:scaling>
          <c:orientation val="minMax"/>
        </c:scaling>
        <c:delete val="1"/>
        <c:axPos val="b"/>
        <c:numFmt formatCode="ge" sourceLinked="1"/>
        <c:majorTickMark val="none"/>
        <c:minorTickMark val="none"/>
        <c:tickLblPos val="none"/>
        <c:crossAx val="359260672"/>
        <c:crosses val="autoZero"/>
        <c:auto val="1"/>
        <c:lblOffset val="100"/>
        <c:baseTimeUnit val="years"/>
      </c:dateAx>
      <c:valAx>
        <c:axId val="359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5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255.53</c:v>
                </c:pt>
                <c:pt idx="3">
                  <c:v>194.62</c:v>
                </c:pt>
                <c:pt idx="4">
                  <c:v>195.7</c:v>
                </c:pt>
              </c:numCache>
            </c:numRef>
          </c:val>
          <c:extLst>
            <c:ext xmlns:c16="http://schemas.microsoft.com/office/drawing/2014/chart" uri="{C3380CC4-5D6E-409C-BE32-E72D297353CC}">
              <c16:uniqueId val="{00000000-2237-4F00-B2FD-5D35CE3F7EC4}"/>
            </c:ext>
          </c:extLst>
        </c:ser>
        <c:dLbls>
          <c:showLegendKey val="0"/>
          <c:showVal val="0"/>
          <c:showCatName val="0"/>
          <c:showSerName val="0"/>
          <c:showPercent val="0"/>
          <c:showBubbleSize val="0"/>
        </c:dLbls>
        <c:gapWidth val="150"/>
        <c:axId val="359263024"/>
        <c:axId val="41857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185.7</c:v>
                </c:pt>
                <c:pt idx="3">
                  <c:v>178.11</c:v>
                </c:pt>
                <c:pt idx="4">
                  <c:v>165.57</c:v>
                </c:pt>
              </c:numCache>
            </c:numRef>
          </c:val>
          <c:smooth val="0"/>
          <c:extLst>
            <c:ext xmlns:c16="http://schemas.microsoft.com/office/drawing/2014/chart" uri="{C3380CC4-5D6E-409C-BE32-E72D297353CC}">
              <c16:uniqueId val="{00000001-2237-4F00-B2FD-5D35CE3F7EC4}"/>
            </c:ext>
          </c:extLst>
        </c:ser>
        <c:dLbls>
          <c:showLegendKey val="0"/>
          <c:showVal val="0"/>
          <c:showCatName val="0"/>
          <c:showSerName val="0"/>
          <c:showPercent val="0"/>
          <c:showBubbleSize val="0"/>
        </c:dLbls>
        <c:marker val="1"/>
        <c:smooth val="0"/>
        <c:axId val="359263024"/>
        <c:axId val="418575888"/>
      </c:lineChart>
      <c:dateAx>
        <c:axId val="359263024"/>
        <c:scaling>
          <c:orientation val="minMax"/>
        </c:scaling>
        <c:delete val="1"/>
        <c:axPos val="b"/>
        <c:numFmt formatCode="ge" sourceLinked="1"/>
        <c:majorTickMark val="none"/>
        <c:minorTickMark val="none"/>
        <c:tickLblPos val="none"/>
        <c:crossAx val="418575888"/>
        <c:crosses val="autoZero"/>
        <c:auto val="1"/>
        <c:lblOffset val="100"/>
        <c:baseTimeUnit val="years"/>
      </c:dateAx>
      <c:valAx>
        <c:axId val="41857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6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安曇野市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97800</v>
      </c>
      <c r="AM8" s="68"/>
      <c r="AN8" s="68"/>
      <c r="AO8" s="68"/>
      <c r="AP8" s="68"/>
      <c r="AQ8" s="68"/>
      <c r="AR8" s="68"/>
      <c r="AS8" s="68"/>
      <c r="AT8" s="67">
        <f>データ!T6</f>
        <v>331.78</v>
      </c>
      <c r="AU8" s="67"/>
      <c r="AV8" s="67"/>
      <c r="AW8" s="67"/>
      <c r="AX8" s="67"/>
      <c r="AY8" s="67"/>
      <c r="AZ8" s="67"/>
      <c r="BA8" s="67"/>
      <c r="BB8" s="67">
        <f>データ!U6</f>
        <v>294.77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50.88</v>
      </c>
      <c r="J10" s="67"/>
      <c r="K10" s="67"/>
      <c r="L10" s="67"/>
      <c r="M10" s="67"/>
      <c r="N10" s="67"/>
      <c r="O10" s="67"/>
      <c r="P10" s="67">
        <f>データ!P6</f>
        <v>80.84</v>
      </c>
      <c r="Q10" s="67"/>
      <c r="R10" s="67"/>
      <c r="S10" s="67"/>
      <c r="T10" s="67"/>
      <c r="U10" s="67"/>
      <c r="V10" s="67"/>
      <c r="W10" s="67">
        <f>データ!Q6</f>
        <v>100</v>
      </c>
      <c r="X10" s="67"/>
      <c r="Y10" s="67"/>
      <c r="Z10" s="67"/>
      <c r="AA10" s="67"/>
      <c r="AB10" s="67"/>
      <c r="AC10" s="67"/>
      <c r="AD10" s="68">
        <f>データ!R6</f>
        <v>3888</v>
      </c>
      <c r="AE10" s="68"/>
      <c r="AF10" s="68"/>
      <c r="AG10" s="68"/>
      <c r="AH10" s="68"/>
      <c r="AI10" s="68"/>
      <c r="AJ10" s="68"/>
      <c r="AK10" s="2"/>
      <c r="AL10" s="68">
        <f>データ!V6</f>
        <v>78882</v>
      </c>
      <c r="AM10" s="68"/>
      <c r="AN10" s="68"/>
      <c r="AO10" s="68"/>
      <c r="AP10" s="68"/>
      <c r="AQ10" s="68"/>
      <c r="AR10" s="68"/>
      <c r="AS10" s="68"/>
      <c r="AT10" s="67">
        <f>データ!W6</f>
        <v>27.78</v>
      </c>
      <c r="AU10" s="67"/>
      <c r="AV10" s="67"/>
      <c r="AW10" s="67"/>
      <c r="AX10" s="67"/>
      <c r="AY10" s="67"/>
      <c r="AZ10" s="67"/>
      <c r="BA10" s="67"/>
      <c r="BB10" s="67">
        <f>データ!X6</f>
        <v>2839.52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aNGo/1t7Bhfjw5jd/DzWpoj/Rg8if0v9MSlxtyMfE7bDkTF5WqTXHkarkJ2ffTRS+m94JWqchkOPougtyqbNHw==" saltValue="/cgGyExn+W6huqpNKCPb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202207</v>
      </c>
      <c r="D6" s="33">
        <f t="shared" si="3"/>
        <v>46</v>
      </c>
      <c r="E6" s="33">
        <f t="shared" si="3"/>
        <v>17</v>
      </c>
      <c r="F6" s="33">
        <f t="shared" si="3"/>
        <v>1</v>
      </c>
      <c r="G6" s="33">
        <f t="shared" si="3"/>
        <v>0</v>
      </c>
      <c r="H6" s="33" t="str">
        <f t="shared" si="3"/>
        <v>長野県　安曇野市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50.88</v>
      </c>
      <c r="P6" s="34">
        <f t="shared" si="3"/>
        <v>80.84</v>
      </c>
      <c r="Q6" s="34">
        <f t="shared" si="3"/>
        <v>100</v>
      </c>
      <c r="R6" s="34">
        <f t="shared" si="3"/>
        <v>3888</v>
      </c>
      <c r="S6" s="34">
        <f t="shared" si="3"/>
        <v>97800</v>
      </c>
      <c r="T6" s="34">
        <f t="shared" si="3"/>
        <v>331.78</v>
      </c>
      <c r="U6" s="34">
        <f t="shared" si="3"/>
        <v>294.77</v>
      </c>
      <c r="V6" s="34">
        <f t="shared" si="3"/>
        <v>78882</v>
      </c>
      <c r="W6" s="34">
        <f t="shared" si="3"/>
        <v>27.78</v>
      </c>
      <c r="X6" s="34">
        <f t="shared" si="3"/>
        <v>2839.52</v>
      </c>
      <c r="Y6" s="35" t="str">
        <f>IF(Y7="",NA(),Y7)</f>
        <v>-</v>
      </c>
      <c r="Z6" s="35" t="str">
        <f t="shared" ref="Z6:AH6" si="4">IF(Z7="",NA(),Z7)</f>
        <v>-</v>
      </c>
      <c r="AA6" s="35">
        <f t="shared" si="4"/>
        <v>111.97</v>
      </c>
      <c r="AB6" s="35">
        <f t="shared" si="4"/>
        <v>117.25</v>
      </c>
      <c r="AC6" s="35">
        <f t="shared" si="4"/>
        <v>119.54</v>
      </c>
      <c r="AD6" s="35" t="str">
        <f t="shared" si="4"/>
        <v>-</v>
      </c>
      <c r="AE6" s="35" t="str">
        <f t="shared" si="4"/>
        <v>-</v>
      </c>
      <c r="AF6" s="35">
        <f t="shared" si="4"/>
        <v>105.73</v>
      </c>
      <c r="AG6" s="35">
        <f t="shared" si="4"/>
        <v>108.38</v>
      </c>
      <c r="AH6" s="35">
        <f t="shared" si="4"/>
        <v>108.43</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14.68</v>
      </c>
      <c r="AR6" s="35">
        <f t="shared" si="5"/>
        <v>12.78</v>
      </c>
      <c r="AS6" s="35">
        <f t="shared" si="5"/>
        <v>12.89</v>
      </c>
      <c r="AT6" s="34" t="str">
        <f>IF(AT7="","",IF(AT7="-","【-】","【"&amp;SUBSTITUTE(TEXT(AT7,"#,##0.00"),"-","△")&amp;"】"))</f>
        <v>【3.28】</v>
      </c>
      <c r="AU6" s="35" t="str">
        <f>IF(AU7="",NA(),AU7)</f>
        <v>-</v>
      </c>
      <c r="AV6" s="35" t="str">
        <f t="shared" ref="AV6:BD6" si="6">IF(AV7="",NA(),AV7)</f>
        <v>-</v>
      </c>
      <c r="AW6" s="35">
        <f t="shared" si="6"/>
        <v>31.44</v>
      </c>
      <c r="AX6" s="35">
        <f t="shared" si="6"/>
        <v>24.44</v>
      </c>
      <c r="AY6" s="35">
        <f t="shared" si="6"/>
        <v>33.72</v>
      </c>
      <c r="AZ6" s="35" t="str">
        <f t="shared" si="6"/>
        <v>-</v>
      </c>
      <c r="BA6" s="35" t="str">
        <f t="shared" si="6"/>
        <v>-</v>
      </c>
      <c r="BB6" s="35">
        <f t="shared" si="6"/>
        <v>50.78</v>
      </c>
      <c r="BC6" s="35">
        <f t="shared" si="6"/>
        <v>57.48</v>
      </c>
      <c r="BD6" s="35">
        <f t="shared" si="6"/>
        <v>54.32</v>
      </c>
      <c r="BE6" s="34" t="str">
        <f>IF(BE7="","",IF(BE7="-","【-】","【"&amp;SUBSTITUTE(TEXT(BE7,"#,##0.00"),"-","△")&amp;"】"))</f>
        <v>【69.49】</v>
      </c>
      <c r="BF6" s="35" t="str">
        <f>IF(BF7="",NA(),BF7)</f>
        <v>-</v>
      </c>
      <c r="BG6" s="35" t="str">
        <f t="shared" ref="BG6:BO6" si="7">IF(BG7="",NA(),BG7)</f>
        <v>-</v>
      </c>
      <c r="BH6" s="35">
        <f t="shared" si="7"/>
        <v>2085.34</v>
      </c>
      <c r="BI6" s="35">
        <f t="shared" si="7"/>
        <v>1769.9</v>
      </c>
      <c r="BJ6" s="35">
        <f t="shared" si="7"/>
        <v>1645.47</v>
      </c>
      <c r="BK6" s="35" t="str">
        <f t="shared" si="7"/>
        <v>-</v>
      </c>
      <c r="BL6" s="35" t="str">
        <f t="shared" si="7"/>
        <v>-</v>
      </c>
      <c r="BM6" s="35">
        <f t="shared" si="7"/>
        <v>1053.93</v>
      </c>
      <c r="BN6" s="35">
        <f t="shared" si="7"/>
        <v>1046.25</v>
      </c>
      <c r="BO6" s="35">
        <f t="shared" si="7"/>
        <v>1000.94</v>
      </c>
      <c r="BP6" s="34" t="str">
        <f>IF(BP7="","",IF(BP7="-","【-】","【"&amp;SUBSTITUTE(TEXT(BP7,"#,##0.00"),"-","△")&amp;"】"))</f>
        <v>【682.78】</v>
      </c>
      <c r="BQ6" s="35" t="str">
        <f>IF(BQ7="",NA(),BQ7)</f>
        <v>-</v>
      </c>
      <c r="BR6" s="35" t="str">
        <f t="shared" ref="BR6:BZ6" si="8">IF(BR7="",NA(),BR7)</f>
        <v>-</v>
      </c>
      <c r="BS6" s="35">
        <f t="shared" si="8"/>
        <v>75.98</v>
      </c>
      <c r="BT6" s="35">
        <f t="shared" si="8"/>
        <v>100</v>
      </c>
      <c r="BU6" s="35">
        <f t="shared" si="8"/>
        <v>99.52</v>
      </c>
      <c r="BV6" s="35" t="str">
        <f t="shared" si="8"/>
        <v>-</v>
      </c>
      <c r="BW6" s="35" t="str">
        <f t="shared" si="8"/>
        <v>-</v>
      </c>
      <c r="BX6" s="35">
        <f t="shared" si="8"/>
        <v>85.23</v>
      </c>
      <c r="BY6" s="35">
        <f t="shared" si="8"/>
        <v>88.37</v>
      </c>
      <c r="BZ6" s="35">
        <f t="shared" si="8"/>
        <v>93.77</v>
      </c>
      <c r="CA6" s="34" t="str">
        <f>IF(CA7="","",IF(CA7="-","【-】","【"&amp;SUBSTITUTE(TEXT(CA7,"#,##0.00"),"-","△")&amp;"】"))</f>
        <v>【100.91】</v>
      </c>
      <c r="CB6" s="35" t="str">
        <f>IF(CB7="",NA(),CB7)</f>
        <v>-</v>
      </c>
      <c r="CC6" s="35" t="str">
        <f t="shared" ref="CC6:CK6" si="9">IF(CC7="",NA(),CC7)</f>
        <v>-</v>
      </c>
      <c r="CD6" s="35">
        <f t="shared" si="9"/>
        <v>255.53</v>
      </c>
      <c r="CE6" s="35">
        <f t="shared" si="9"/>
        <v>194.62</v>
      </c>
      <c r="CF6" s="35">
        <f t="shared" si="9"/>
        <v>195.7</v>
      </c>
      <c r="CG6" s="35" t="str">
        <f t="shared" si="9"/>
        <v>-</v>
      </c>
      <c r="CH6" s="35" t="str">
        <f t="shared" si="9"/>
        <v>-</v>
      </c>
      <c r="CI6" s="35">
        <f t="shared" si="9"/>
        <v>185.7</v>
      </c>
      <c r="CJ6" s="35">
        <f t="shared" si="9"/>
        <v>178.11</v>
      </c>
      <c r="CK6" s="35">
        <f t="shared" si="9"/>
        <v>165.57</v>
      </c>
      <c r="CL6" s="34" t="str">
        <f>IF(CL7="","",IF(CL7="-","【-】","【"&amp;SUBSTITUTE(TEXT(CL7,"#,##0.00"),"-","△")&amp;"】"))</f>
        <v>【136.86】</v>
      </c>
      <c r="CM6" s="35" t="str">
        <f>IF(CM7="",NA(),CM7)</f>
        <v>-</v>
      </c>
      <c r="CN6" s="35" t="str">
        <f t="shared" ref="CN6:CV6" si="10">IF(CN7="",NA(),CN7)</f>
        <v>-</v>
      </c>
      <c r="CO6" s="35">
        <f t="shared" si="10"/>
        <v>31.12</v>
      </c>
      <c r="CP6" s="35">
        <f t="shared" si="10"/>
        <v>39.58</v>
      </c>
      <c r="CQ6" s="35">
        <f t="shared" si="10"/>
        <v>38.729999999999997</v>
      </c>
      <c r="CR6" s="35" t="str">
        <f t="shared" si="10"/>
        <v>-</v>
      </c>
      <c r="CS6" s="35" t="str">
        <f t="shared" si="10"/>
        <v>-</v>
      </c>
      <c r="CT6" s="35">
        <f t="shared" si="10"/>
        <v>61.03</v>
      </c>
      <c r="CU6" s="35">
        <f t="shared" si="10"/>
        <v>59.55</v>
      </c>
      <c r="CV6" s="35">
        <f t="shared" si="10"/>
        <v>59.19</v>
      </c>
      <c r="CW6" s="34" t="str">
        <f>IF(CW7="","",IF(CW7="-","【-】","【"&amp;SUBSTITUTE(TEXT(CW7,"#,##0.00"),"-","△")&amp;"】"))</f>
        <v>【58.98】</v>
      </c>
      <c r="CX6" s="35" t="str">
        <f>IF(CX7="",NA(),CX7)</f>
        <v>-</v>
      </c>
      <c r="CY6" s="35" t="str">
        <f t="shared" ref="CY6:DG6" si="11">IF(CY7="",NA(),CY7)</f>
        <v>-</v>
      </c>
      <c r="CZ6" s="35">
        <f t="shared" si="11"/>
        <v>83.11</v>
      </c>
      <c r="DA6" s="35">
        <f t="shared" si="11"/>
        <v>86.33</v>
      </c>
      <c r="DB6" s="35">
        <f t="shared" si="11"/>
        <v>87.12</v>
      </c>
      <c r="DC6" s="35" t="str">
        <f t="shared" si="11"/>
        <v>-</v>
      </c>
      <c r="DD6" s="35" t="str">
        <f t="shared" si="11"/>
        <v>-</v>
      </c>
      <c r="DE6" s="35">
        <f t="shared" si="11"/>
        <v>86.83</v>
      </c>
      <c r="DF6" s="35">
        <f t="shared" si="11"/>
        <v>87.14</v>
      </c>
      <c r="DG6" s="35">
        <f t="shared" si="11"/>
        <v>86.66</v>
      </c>
      <c r="DH6" s="34" t="str">
        <f>IF(DH7="","",IF(DH7="-","【-】","【"&amp;SUBSTITUTE(TEXT(DH7,"#,##0.00"),"-","△")&amp;"】"))</f>
        <v>【95.20】</v>
      </c>
      <c r="DI6" s="35" t="str">
        <f>IF(DI7="",NA(),DI7)</f>
        <v>-</v>
      </c>
      <c r="DJ6" s="35" t="str">
        <f t="shared" ref="DJ6:DR6" si="12">IF(DJ7="",NA(),DJ7)</f>
        <v>-</v>
      </c>
      <c r="DK6" s="35">
        <f t="shared" si="12"/>
        <v>2.81</v>
      </c>
      <c r="DL6" s="35">
        <f t="shared" si="12"/>
        <v>5.62</v>
      </c>
      <c r="DM6" s="35">
        <f t="shared" si="12"/>
        <v>8.36</v>
      </c>
      <c r="DN6" s="35" t="str">
        <f t="shared" si="12"/>
        <v>-</v>
      </c>
      <c r="DO6" s="35" t="str">
        <f t="shared" si="12"/>
        <v>-</v>
      </c>
      <c r="DP6" s="35">
        <f t="shared" si="12"/>
        <v>14.26</v>
      </c>
      <c r="DQ6" s="35">
        <f t="shared" si="12"/>
        <v>15.21</v>
      </c>
      <c r="DR6" s="35">
        <f t="shared" si="12"/>
        <v>17.350000000000001</v>
      </c>
      <c r="DS6" s="34" t="str">
        <f>IF(DS7="","",IF(DS7="-","【-】","【"&amp;SUBSTITUTE(TEXT(DS7,"#,##0.00"),"-","△")&amp;"】"))</f>
        <v>【38.60】</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0.01</v>
      </c>
      <c r="EB6" s="35">
        <f t="shared" si="13"/>
        <v>0.01</v>
      </c>
      <c r="EC6" s="35">
        <f t="shared" si="13"/>
        <v>0.01</v>
      </c>
      <c r="ED6" s="34" t="str">
        <f>IF(ED7="","",IF(ED7="-","【-】","【"&amp;SUBSTITUTE(TEXT(ED7,"#,##0.00"),"-","△")&amp;"】"))</f>
        <v>【5.64】</v>
      </c>
      <c r="EE6" s="35" t="str">
        <f>IF(EE7="",NA(),EE7)</f>
        <v>-</v>
      </c>
      <c r="EF6" s="35" t="str">
        <f t="shared" ref="EF6:EN6" si="14">IF(EF7="",NA(),EF7)</f>
        <v>-</v>
      </c>
      <c r="EG6" s="35">
        <f t="shared" si="14"/>
        <v>-1.83</v>
      </c>
      <c r="EH6" s="35">
        <f t="shared" si="14"/>
        <v>0.34</v>
      </c>
      <c r="EI6" s="35">
        <f t="shared" si="14"/>
        <v>0.2</v>
      </c>
      <c r="EJ6" s="35" t="str">
        <f t="shared" si="14"/>
        <v>-</v>
      </c>
      <c r="EK6" s="35" t="str">
        <f t="shared" si="14"/>
        <v>-</v>
      </c>
      <c r="EL6" s="35">
        <f t="shared" si="14"/>
        <v>0.01</v>
      </c>
      <c r="EM6" s="35">
        <f t="shared" si="14"/>
        <v>0.11</v>
      </c>
      <c r="EN6" s="35">
        <f t="shared" si="14"/>
        <v>0.09</v>
      </c>
      <c r="EO6" s="34" t="str">
        <f>IF(EO7="","",IF(EO7="-","【-】","【"&amp;SUBSTITUTE(TEXT(EO7,"#,##0.00"),"-","△")&amp;"】"))</f>
        <v>【0.23】</v>
      </c>
    </row>
    <row r="7" spans="1:148" s="36" customFormat="1" x14ac:dyDescent="0.15">
      <c r="A7" s="28"/>
      <c r="B7" s="37">
        <v>2018</v>
      </c>
      <c r="C7" s="37">
        <v>202207</v>
      </c>
      <c r="D7" s="37">
        <v>46</v>
      </c>
      <c r="E7" s="37">
        <v>17</v>
      </c>
      <c r="F7" s="37">
        <v>1</v>
      </c>
      <c r="G7" s="37">
        <v>0</v>
      </c>
      <c r="H7" s="37" t="s">
        <v>96</v>
      </c>
      <c r="I7" s="37" t="s">
        <v>97</v>
      </c>
      <c r="J7" s="37" t="s">
        <v>98</v>
      </c>
      <c r="K7" s="37" t="s">
        <v>99</v>
      </c>
      <c r="L7" s="37" t="s">
        <v>100</v>
      </c>
      <c r="M7" s="37" t="s">
        <v>101</v>
      </c>
      <c r="N7" s="38" t="s">
        <v>102</v>
      </c>
      <c r="O7" s="38">
        <v>50.88</v>
      </c>
      <c r="P7" s="38">
        <v>80.84</v>
      </c>
      <c r="Q7" s="38">
        <v>100</v>
      </c>
      <c r="R7" s="38">
        <v>3888</v>
      </c>
      <c r="S7" s="38">
        <v>97800</v>
      </c>
      <c r="T7" s="38">
        <v>331.78</v>
      </c>
      <c r="U7" s="38">
        <v>294.77</v>
      </c>
      <c r="V7" s="38">
        <v>78882</v>
      </c>
      <c r="W7" s="38">
        <v>27.78</v>
      </c>
      <c r="X7" s="38">
        <v>2839.52</v>
      </c>
      <c r="Y7" s="38" t="s">
        <v>102</v>
      </c>
      <c r="Z7" s="38" t="s">
        <v>102</v>
      </c>
      <c r="AA7" s="38">
        <v>111.97</v>
      </c>
      <c r="AB7" s="38">
        <v>117.25</v>
      </c>
      <c r="AC7" s="38">
        <v>119.54</v>
      </c>
      <c r="AD7" s="38" t="s">
        <v>102</v>
      </c>
      <c r="AE7" s="38" t="s">
        <v>102</v>
      </c>
      <c r="AF7" s="38">
        <v>105.73</v>
      </c>
      <c r="AG7" s="38">
        <v>108.38</v>
      </c>
      <c r="AH7" s="38">
        <v>108.43</v>
      </c>
      <c r="AI7" s="38">
        <v>108.69</v>
      </c>
      <c r="AJ7" s="38" t="s">
        <v>102</v>
      </c>
      <c r="AK7" s="38" t="s">
        <v>102</v>
      </c>
      <c r="AL7" s="38">
        <v>0</v>
      </c>
      <c r="AM7" s="38">
        <v>0</v>
      </c>
      <c r="AN7" s="38">
        <v>0</v>
      </c>
      <c r="AO7" s="38" t="s">
        <v>102</v>
      </c>
      <c r="AP7" s="38" t="s">
        <v>102</v>
      </c>
      <c r="AQ7" s="38">
        <v>14.68</v>
      </c>
      <c r="AR7" s="38">
        <v>12.78</v>
      </c>
      <c r="AS7" s="38">
        <v>12.89</v>
      </c>
      <c r="AT7" s="38">
        <v>3.28</v>
      </c>
      <c r="AU7" s="38" t="s">
        <v>102</v>
      </c>
      <c r="AV7" s="38" t="s">
        <v>102</v>
      </c>
      <c r="AW7" s="38">
        <v>31.44</v>
      </c>
      <c r="AX7" s="38">
        <v>24.44</v>
      </c>
      <c r="AY7" s="38">
        <v>33.72</v>
      </c>
      <c r="AZ7" s="38" t="s">
        <v>102</v>
      </c>
      <c r="BA7" s="38" t="s">
        <v>102</v>
      </c>
      <c r="BB7" s="38">
        <v>50.78</v>
      </c>
      <c r="BC7" s="38">
        <v>57.48</v>
      </c>
      <c r="BD7" s="38">
        <v>54.32</v>
      </c>
      <c r="BE7" s="38">
        <v>69.489999999999995</v>
      </c>
      <c r="BF7" s="38" t="s">
        <v>102</v>
      </c>
      <c r="BG7" s="38" t="s">
        <v>102</v>
      </c>
      <c r="BH7" s="38">
        <v>2085.34</v>
      </c>
      <c r="BI7" s="38">
        <v>1769.9</v>
      </c>
      <c r="BJ7" s="38">
        <v>1645.47</v>
      </c>
      <c r="BK7" s="38" t="s">
        <v>102</v>
      </c>
      <c r="BL7" s="38" t="s">
        <v>102</v>
      </c>
      <c r="BM7" s="38">
        <v>1053.93</v>
      </c>
      <c r="BN7" s="38">
        <v>1046.25</v>
      </c>
      <c r="BO7" s="38">
        <v>1000.94</v>
      </c>
      <c r="BP7" s="38">
        <v>682.78</v>
      </c>
      <c r="BQ7" s="38" t="s">
        <v>102</v>
      </c>
      <c r="BR7" s="38" t="s">
        <v>102</v>
      </c>
      <c r="BS7" s="38">
        <v>75.98</v>
      </c>
      <c r="BT7" s="38">
        <v>100</v>
      </c>
      <c r="BU7" s="38">
        <v>99.52</v>
      </c>
      <c r="BV7" s="38" t="s">
        <v>102</v>
      </c>
      <c r="BW7" s="38" t="s">
        <v>102</v>
      </c>
      <c r="BX7" s="38">
        <v>85.23</v>
      </c>
      <c r="BY7" s="38">
        <v>88.37</v>
      </c>
      <c r="BZ7" s="38">
        <v>93.77</v>
      </c>
      <c r="CA7" s="38">
        <v>100.91</v>
      </c>
      <c r="CB7" s="38" t="s">
        <v>102</v>
      </c>
      <c r="CC7" s="38" t="s">
        <v>102</v>
      </c>
      <c r="CD7" s="38">
        <v>255.53</v>
      </c>
      <c r="CE7" s="38">
        <v>194.62</v>
      </c>
      <c r="CF7" s="38">
        <v>195.7</v>
      </c>
      <c r="CG7" s="38" t="s">
        <v>102</v>
      </c>
      <c r="CH7" s="38" t="s">
        <v>102</v>
      </c>
      <c r="CI7" s="38">
        <v>185.7</v>
      </c>
      <c r="CJ7" s="38">
        <v>178.11</v>
      </c>
      <c r="CK7" s="38">
        <v>165.57</v>
      </c>
      <c r="CL7" s="38">
        <v>136.86000000000001</v>
      </c>
      <c r="CM7" s="38" t="s">
        <v>102</v>
      </c>
      <c r="CN7" s="38" t="s">
        <v>102</v>
      </c>
      <c r="CO7" s="38">
        <v>31.12</v>
      </c>
      <c r="CP7" s="38">
        <v>39.58</v>
      </c>
      <c r="CQ7" s="38">
        <v>38.729999999999997</v>
      </c>
      <c r="CR7" s="38" t="s">
        <v>102</v>
      </c>
      <c r="CS7" s="38" t="s">
        <v>102</v>
      </c>
      <c r="CT7" s="38">
        <v>61.03</v>
      </c>
      <c r="CU7" s="38">
        <v>59.55</v>
      </c>
      <c r="CV7" s="38">
        <v>59.19</v>
      </c>
      <c r="CW7" s="38">
        <v>58.98</v>
      </c>
      <c r="CX7" s="38" t="s">
        <v>102</v>
      </c>
      <c r="CY7" s="38" t="s">
        <v>102</v>
      </c>
      <c r="CZ7" s="38">
        <v>83.11</v>
      </c>
      <c r="DA7" s="38">
        <v>86.33</v>
      </c>
      <c r="DB7" s="38">
        <v>87.12</v>
      </c>
      <c r="DC7" s="38" t="s">
        <v>102</v>
      </c>
      <c r="DD7" s="38" t="s">
        <v>102</v>
      </c>
      <c r="DE7" s="38">
        <v>86.83</v>
      </c>
      <c r="DF7" s="38">
        <v>87.14</v>
      </c>
      <c r="DG7" s="38">
        <v>86.66</v>
      </c>
      <c r="DH7" s="38">
        <v>95.2</v>
      </c>
      <c r="DI7" s="38" t="s">
        <v>102</v>
      </c>
      <c r="DJ7" s="38" t="s">
        <v>102</v>
      </c>
      <c r="DK7" s="38">
        <v>2.81</v>
      </c>
      <c r="DL7" s="38">
        <v>5.62</v>
      </c>
      <c r="DM7" s="38">
        <v>8.36</v>
      </c>
      <c r="DN7" s="38" t="s">
        <v>102</v>
      </c>
      <c r="DO7" s="38" t="s">
        <v>102</v>
      </c>
      <c r="DP7" s="38">
        <v>14.26</v>
      </c>
      <c r="DQ7" s="38">
        <v>15.21</v>
      </c>
      <c r="DR7" s="38">
        <v>17.350000000000001</v>
      </c>
      <c r="DS7" s="38">
        <v>38.6</v>
      </c>
      <c r="DT7" s="38" t="s">
        <v>102</v>
      </c>
      <c r="DU7" s="38" t="s">
        <v>102</v>
      </c>
      <c r="DV7" s="38">
        <v>0</v>
      </c>
      <c r="DW7" s="38">
        <v>0</v>
      </c>
      <c r="DX7" s="38">
        <v>0</v>
      </c>
      <c r="DY7" s="38" t="s">
        <v>102</v>
      </c>
      <c r="DZ7" s="38" t="s">
        <v>102</v>
      </c>
      <c r="EA7" s="38">
        <v>0.01</v>
      </c>
      <c r="EB7" s="38">
        <v>0.01</v>
      </c>
      <c r="EC7" s="38">
        <v>0.01</v>
      </c>
      <c r="ED7" s="38">
        <v>5.64</v>
      </c>
      <c r="EE7" s="38" t="s">
        <v>102</v>
      </c>
      <c r="EF7" s="38" t="s">
        <v>102</v>
      </c>
      <c r="EG7" s="38">
        <v>-1.83</v>
      </c>
      <c r="EH7" s="38">
        <v>0.34</v>
      </c>
      <c r="EI7" s="38">
        <v>0.2</v>
      </c>
      <c r="EJ7" s="38" t="s">
        <v>102</v>
      </c>
      <c r="EK7" s="38" t="s">
        <v>102</v>
      </c>
      <c r="EL7" s="38">
        <v>0.01</v>
      </c>
      <c r="EM7" s="38">
        <v>0.11</v>
      </c>
      <c r="EN7" s="38">
        <v>0.09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2020-01-24T05:13:17Z</cp:lastPrinted>
  <dcterms:created xsi:type="dcterms:W3CDTF">2019-12-05T04:44:28Z</dcterms:created>
  <dcterms:modified xsi:type="dcterms:W3CDTF">2020-02-20T04:09:05Z</dcterms:modified>
  <cp:category/>
</cp:coreProperties>
</file>