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193 東御市\"/>
    </mc:Choice>
  </mc:AlternateContent>
  <workbookProtection workbookAlgorithmName="SHA-512" workbookHashValue="T4W4KmOSSYh8TnjMQGTwKqu0GhR5MuuwB9oLJX0KkxRFVlqqPKxdHsnuy2BhPUrSd/mPjBq3Zn96mCyD72Oc7A==" workbookSaltValue="r+iqrbl+jAj0HOiqwYBIk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<sst xmlns="http://schemas.openxmlformats.org/spreadsheetml/2006/main" count="223" uniqueCount="111">
  <si>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</si>
  <si>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</si>
  <si>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</si>
  <si>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</si>
  <si>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</si>
  <si>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</si>
  <si>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</si>
  <si>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</si>
  <si>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</si>
  <si>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</si>
  <si>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</si>
  <si>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</si>
  <si>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</si>
  <si>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</si>
  <si>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</si>
  <si>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</si>
  <si>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</si>
  <si>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</si>
  <si>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</si>
  <si>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</si>
  <si>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</si>
  <si>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</si>
  <si>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</si>
  <si>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</si>
  <si>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</si>
  <si>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</si>
  <si>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</si>
  <si>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</si>
  <si>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</si>
  <si>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</si>
  <si>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</si>
  <si>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</si>
  <si>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</si>
  <si>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</si>
  <si>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</si>
  <si>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</si>
  <si>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</si>
  <si>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</si>
  <si>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</si>
  <si>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</si>
  <si>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</si>
  <si>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</si>
  <si>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</si>
  <si>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</si>
  <si>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</si>
  <si>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</si>
  <si>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</si>
  <si>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</si>
  <si>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</si>
  <si>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</si>
  <si>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</si>
  <si>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</si>
  <si>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</si>
  <si>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</si>
  <si>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</si>
  <si>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</si>
  <si>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</si>
  <si>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</si>
  <si>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</si>
  <si>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</si>
  <si>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</si>
  <si>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</si>
  <si>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</si>
  <si>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</si>
  <si>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</si>
  <si>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</si>
  <si>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</si>
  <si>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</si>
  <si>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</si>
  <si>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</si>
  <si>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</si>
  <si>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</si>
  <si>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</si>
  <si>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</si>
  <si>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</si>
  <si>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</si>
  <si>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</si>
  <si>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</si>
  <si>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</si>
  <si>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</si>
  <si>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</si>
  <si>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</si>
  <si>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</si>
  <si>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</si>
  <si>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</si>
  <si>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</si>
  <si>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</si>
  <si>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</si>
  <si>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</si>
  <si>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</si>
  <si>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</si>
  <si>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</si>
  <si>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</si>
  <si>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</si>
  <si>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</si>
  <si>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</si>
  <si>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</si>
  <si>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</si>
  <si>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</si>
  <si>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</si>
  <si>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</si>
  <si>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</si>
  <si>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</si>
  <si>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</si>
  <si>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</si>
  <si>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</si>
  <si>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</si>
  <si>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</si>
  <si>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般的に、「有形固定資産減価償却率」の数値が高くなれば、法定耐用年数に近い資産を多く保有していることを示しています。「有形固定資産減価償却率」は、全国平均よりやや高いですが、比較的新しい傾向があるものと考えられ、更新需要計画などの早期対策が比較的講じやすい状況にあることが窺えます。
　事業推進の性格から短期間に建設工事を実施したことから、再投資も一定期間に偏って発生することも予想されます。
</t>
    <rPh sb="157" eb="159">
      <t>ケンセツ</t>
    </rPh>
    <rPh sb="159" eb="161">
      <t>コウジ</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</si>
  <si>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建設工事等を見込みながら、経営の健全化に努めることが必要であると考えます。</t>
    <rPh sb="243" eb="245">
      <t>ケンセツ</t>
    </rPh>
    <rPh sb="245" eb="247">
      <t>コウジ</t>
    </rPh>
    <rPh sb="247" eb="248">
      <t>トウ</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</si>
  <si>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
　「流動比率」は、100％を上回っておりますが、単年度収益が少ない事業であるため、未来投資のための資金を賄うために引続き財源のストックをしていかなければなりません。また、「企業債残高対事業規模比率」の増加理由は、一般会計による操出が減少したことによるものです。
　効率性では、「施設利用率」、「水洗化率」ともに平均値より高くなっていますが、実情は施設能力に余裕があり、今後は統廃合により効率性を上げていく予定です。</t>
    <rPh sb="126" eb="128">
      <t>ウワマワ</t>
    </rPh>
    <rPh sb="136" eb="139">
      <t>タンネンド</t>
    </rPh>
    <rPh sb="139" eb="141">
      <t>シュウエキ</t>
    </rPh>
    <rPh sb="142" eb="143">
      <t>スク</t>
    </rPh>
    <rPh sb="145" eb="147">
      <t>ジギョウ</t>
    </rPh>
    <rPh sb="153" eb="155">
      <t>ミライ</t>
    </rPh>
    <rPh sb="155" eb="157">
      <t>トウシ</t>
    </rPh>
    <rPh sb="161" eb="163">
      <t>シキン</t>
    </rPh>
    <rPh sb="164" eb="165">
      <t>マカナ</t>
    </rPh>
    <rPh sb="169" eb="171">
      <t>ヒキツヅ</t>
    </rPh>
    <rPh sb="172" eb="174">
      <t>ザイゲン</t>
    </rPh>
    <rPh sb="198" eb="200">
      <t>キギョウ</t>
    </rPh>
    <rPh sb="200" eb="201">
      <t>サイ</t>
    </rPh>
    <rPh sb="201" eb="203">
      <t>ザンダカ</t>
    </rPh>
    <rPh sb="203" eb="204">
      <t>タイ</t>
    </rPh>
    <rPh sb="204" eb="206">
      <t>ジギョウ</t>
    </rPh>
    <rPh sb="206" eb="208">
      <t>キボ</t>
    </rPh>
    <rPh sb="208" eb="210">
      <t>ヒリツ</t>
    </rPh>
    <rPh sb="212" eb="213">
      <t>ゾウ</t>
    </rPh>
    <rPh sb="213" eb="214">
      <t>カ</t>
    </rPh>
    <rPh sb="214" eb="216">
      <t>リユウ</t>
    </rPh>
    <rPh sb="218" eb="220">
      <t>イッパン</t>
    </rPh>
    <rPh sb="220" eb="222">
      <t>カイケイ</t>
    </rPh>
    <rPh sb="225" eb="227">
      <t>クリダシ</t>
    </rPh>
    <rPh sb="228" eb="23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</si>
</sst>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BE-4047-A767-90719E4CF150}"/>
            </c:ext>
          </c:extLst>
        </c:ser>
        <c:dLbls>
          <c:showLegendKey val="0"/>
          <c:showVal val="0"/>
          <c:showCatName val="0"/>
          <c:showSerName val="0"/>
          <c:showPercent val="0"/>
          <c:showBubbleSize val="0"/>
        </c:dLbls>
        <c:gapWidth val="150"/>
        <c:axId val="359627400"/>
        <c:axId val="3596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FBE-4047-A767-90719E4CF150}"/>
            </c:ext>
          </c:extLst>
        </c:ser>
        <c:dLbls>
          <c:showLegendKey val="0"/>
          <c:showVal val="0"/>
          <c:showCatName val="0"/>
          <c:showSerName val="0"/>
          <c:showPercent val="0"/>
          <c:showBubbleSize val="0"/>
        </c:dLbls>
        <c:marker val="1"/>
        <c:smooth val="0"/>
        <c:axId val="359627400"/>
        <c:axId val="359630144"/>
      </c:lineChart>
      <c:dateAx>
        <c:axId val="359627400"/>
        <c:scaling>
          <c:orientation val="minMax"/>
        </c:scaling>
        <c:delete val="1"/>
        <c:axPos val="b"/>
        <c:numFmt formatCode="ge" sourceLinked="1"/>
        <c:majorTickMark val="none"/>
        <c:minorTickMark val="none"/>
        <c:tickLblPos val="none"/>
        <c:crossAx val="359630144"/>
        <c:crosses val="autoZero"/>
        <c:auto val="1"/>
        <c:lblOffset val="100"/>
        <c:baseTimeUnit val="years"/>
      </c:dateAx>
      <c:valAx>
        <c:axId val="359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2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53.79</c:v>
                </c:pt>
                <c:pt idx="1">
                  <c:v>56.52</c:v>
                </c:pt>
                <c:pt idx="2">
                  <c:v>56.06</c:v>
                </c:pt>
                <c:pt idx="3">
                  <c:v>47.4</c:v>
                </c:pt>
                <c:pt idx="4">
                  <c:v>50.78</c:v>
                </c:pt>
              </c:numCache>
            </c:numRef>
          </c:val>
          <c:extLst>
            <c:ext xmlns:c16="http://schemas.microsoft.com/office/drawing/2014/chart" uri="{C3380CC4-5D6E-409C-BE32-E72D297353CC}">
              <c16:uniqueId val="{00000000-E190-41A1-B33C-28349F77D313}"/>
            </c:ext>
          </c:extLst>
        </c:ser>
        <c:dLbls>
          <c:showLegendKey val="0"/>
          <c:showVal val="0"/>
          <c:showCatName val="0"/>
          <c:showSerName val="0"/>
          <c:showPercent val="0"/>
          <c:showBubbleSize val="0"/>
        </c:dLbls>
        <c:gapWidth val="150"/>
        <c:axId val="439472336"/>
        <c:axId val="43947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E190-41A1-B33C-28349F77D313}"/>
            </c:ext>
          </c:extLst>
        </c:ser>
        <c:dLbls>
          <c:showLegendKey val="0"/>
          <c:showVal val="0"/>
          <c:showCatName val="0"/>
          <c:showSerName val="0"/>
          <c:showPercent val="0"/>
          <c:showBubbleSize val="0"/>
        </c:dLbls>
        <c:marker val="1"/>
        <c:smooth val="0"/>
        <c:axId val="439472336"/>
        <c:axId val="439474688"/>
      </c:lineChart>
      <c:dateAx>
        <c:axId val="439472336"/>
        <c:scaling>
          <c:orientation val="minMax"/>
        </c:scaling>
        <c:delete val="1"/>
        <c:axPos val="b"/>
        <c:numFmt formatCode="ge" sourceLinked="1"/>
        <c:majorTickMark val="none"/>
        <c:minorTickMark val="none"/>
        <c:tickLblPos val="none"/>
        <c:crossAx val="439474688"/>
        <c:crosses val="autoZero"/>
        <c:auto val="1"/>
        <c:lblOffset val="100"/>
        <c:baseTimeUnit val="years"/>
      </c:dateAx>
      <c:valAx>
        <c:axId val="4394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7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c:v>
                </c:pt>
                <c:pt idx="1">
                  <c:v>85.33</c:v>
                </c:pt>
                <c:pt idx="2">
                  <c:v>84.96</c:v>
                </c:pt>
                <c:pt idx="3">
                  <c:v>84.8</c:v>
                </c:pt>
                <c:pt idx="4">
                  <c:v>85.11</c:v>
                </c:pt>
              </c:numCache>
            </c:numRef>
          </c:val>
          <c:extLst>
            <c:ext xmlns:c16="http://schemas.microsoft.com/office/drawing/2014/chart" uri="{C3380CC4-5D6E-409C-BE32-E72D297353CC}">
              <c16:uniqueId val="{00000000-D172-44FF-8E19-7890B865D9D6}"/>
            </c:ext>
          </c:extLst>
        </c:ser>
        <c:dLbls>
          <c:showLegendKey val="0"/>
          <c:showVal val="0"/>
          <c:showCatName val="0"/>
          <c:showSerName val="0"/>
          <c:showPercent val="0"/>
          <c:showBubbleSize val="0"/>
        </c:dLbls>
        <c:gapWidth val="150"/>
        <c:axId val="439472728"/>
        <c:axId val="43947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D172-44FF-8E19-7890B865D9D6}"/>
            </c:ext>
          </c:extLst>
        </c:ser>
        <c:dLbls>
          <c:showLegendKey val="0"/>
          <c:showVal val="0"/>
          <c:showCatName val="0"/>
          <c:showSerName val="0"/>
          <c:showPercent val="0"/>
          <c:showBubbleSize val="0"/>
        </c:dLbls>
        <c:marker val="1"/>
        <c:smooth val="0"/>
        <c:axId val="439472728"/>
        <c:axId val="439473512"/>
      </c:lineChart>
      <c:dateAx>
        <c:axId val="439472728"/>
        <c:scaling>
          <c:orientation val="minMax"/>
        </c:scaling>
        <c:delete val="1"/>
        <c:axPos val="b"/>
        <c:numFmt formatCode="ge" sourceLinked="1"/>
        <c:majorTickMark val="none"/>
        <c:minorTickMark val="none"/>
        <c:tickLblPos val="none"/>
        <c:crossAx val="439473512"/>
        <c:crosses val="autoZero"/>
        <c:auto val="1"/>
        <c:lblOffset val="100"/>
        <c:baseTimeUnit val="years"/>
      </c:dateAx>
      <c:valAx>
        <c:axId val="43947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7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103.02</c:v>
                </c:pt>
                <c:pt idx="1">
                  <c:v>105.22</c:v>
                </c:pt>
                <c:pt idx="2">
                  <c:v>106.43</c:v>
                </c:pt>
                <c:pt idx="3">
                  <c:v>105.23</c:v>
                </c:pt>
                <c:pt idx="4">
                  <c:v>105.73</c:v>
                </c:pt>
              </c:numCache>
            </c:numRef>
          </c:val>
          <c:extLst>
            <c:ext xmlns:c16="http://schemas.microsoft.com/office/drawing/2014/chart" uri="{C3380CC4-5D6E-409C-BE32-E72D297353CC}">
              <c16:uniqueId val="{00000000-E2B9-4B2A-841C-F57A50CD4330}"/>
            </c:ext>
          </c:extLst>
        </c:ser>
        <c:dLbls>
          <c:showLegendKey val="0"/>
          <c:showVal val="0"/>
          <c:showCatName val="0"/>
          <c:showSerName val="0"/>
          <c:showPercent val="0"/>
          <c:showBubbleSize val="0"/>
        </c:dLbls>
        <c:gapWidth val="150"/>
        <c:axId val="359630536"/>
        <c:axId val="35963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E2B9-4B2A-841C-F57A50CD4330}"/>
            </c:ext>
          </c:extLst>
        </c:ser>
        <c:dLbls>
          <c:showLegendKey val="0"/>
          <c:showVal val="0"/>
          <c:showCatName val="0"/>
          <c:showSerName val="0"/>
          <c:showPercent val="0"/>
          <c:showBubbleSize val="0"/>
        </c:dLbls>
        <c:marker val="1"/>
        <c:smooth val="0"/>
        <c:axId val="359630536"/>
        <c:axId val="359630928"/>
      </c:lineChart>
      <c:dateAx>
        <c:axId val="359630536"/>
        <c:scaling>
          <c:orientation val="minMax"/>
        </c:scaling>
        <c:delete val="1"/>
        <c:axPos val="b"/>
        <c:numFmt formatCode="ge" sourceLinked="1"/>
        <c:majorTickMark val="none"/>
        <c:minorTickMark val="none"/>
        <c:tickLblPos val="none"/>
        <c:crossAx val="359630928"/>
        <c:crosses val="autoZero"/>
        <c:auto val="1"/>
        <c:lblOffset val="100"/>
        <c:baseTimeUnit val="years"/>
      </c:dateAx>
      <c:valAx>
        <c:axId val="35963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3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18.309999999999999</c:v>
                </c:pt>
                <c:pt idx="1">
                  <c:v>20.68</c:v>
                </c:pt>
                <c:pt idx="2">
                  <c:v>22.9</c:v>
                </c:pt>
                <c:pt idx="3">
                  <c:v>25.1</c:v>
                </c:pt>
                <c:pt idx="4">
                  <c:v>27.25</c:v>
                </c:pt>
              </c:numCache>
            </c:numRef>
          </c:val>
          <c:extLst>
            <c:ext xmlns:c16="http://schemas.microsoft.com/office/drawing/2014/chart" uri="{C3380CC4-5D6E-409C-BE32-E72D297353CC}">
              <c16:uniqueId val="{00000000-CA31-4ED9-B1E2-A50705D817AE}"/>
            </c:ext>
          </c:extLst>
        </c:ser>
        <c:dLbls>
          <c:showLegendKey val="0"/>
          <c:showVal val="0"/>
          <c:showCatName val="0"/>
          <c:showSerName val="0"/>
          <c:showPercent val="0"/>
          <c:showBubbleSize val="0"/>
        </c:dLbls>
        <c:gapWidth val="150"/>
        <c:axId val="440396384"/>
        <c:axId val="44039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CA31-4ED9-B1E2-A50705D817AE}"/>
            </c:ext>
          </c:extLst>
        </c:ser>
        <c:dLbls>
          <c:showLegendKey val="0"/>
          <c:showVal val="0"/>
          <c:showCatName val="0"/>
          <c:showSerName val="0"/>
          <c:showPercent val="0"/>
          <c:showBubbleSize val="0"/>
        </c:dLbls>
        <c:marker val="1"/>
        <c:smooth val="0"/>
        <c:axId val="440396384"/>
        <c:axId val="440397168"/>
      </c:lineChart>
      <c:dateAx>
        <c:axId val="440396384"/>
        <c:scaling>
          <c:orientation val="minMax"/>
        </c:scaling>
        <c:delete val="1"/>
        <c:axPos val="b"/>
        <c:numFmt formatCode="ge" sourceLinked="1"/>
        <c:majorTickMark val="none"/>
        <c:minorTickMark val="none"/>
        <c:tickLblPos val="none"/>
        <c:crossAx val="440397168"/>
        <c:crosses val="autoZero"/>
        <c:auto val="1"/>
        <c:lblOffset val="100"/>
        <c:baseTimeUnit val="years"/>
      </c:dateAx>
      <c:valAx>
        <c:axId val="44039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9F-4631-808C-F971F1292058}"/>
            </c:ext>
          </c:extLst>
        </c:ser>
        <c:dLbls>
          <c:showLegendKey val="0"/>
          <c:showVal val="0"/>
          <c:showCatName val="0"/>
          <c:showSerName val="0"/>
          <c:showPercent val="0"/>
          <c:showBubbleSize val="0"/>
        </c:dLbls>
        <c:gapWidth val="150"/>
        <c:axId val="440393640"/>
        <c:axId val="44039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BA9F-4631-808C-F971F1292058}"/>
            </c:ext>
          </c:extLst>
        </c:ser>
        <c:dLbls>
          <c:showLegendKey val="0"/>
          <c:showVal val="0"/>
          <c:showCatName val="0"/>
          <c:showSerName val="0"/>
          <c:showPercent val="0"/>
          <c:showBubbleSize val="0"/>
        </c:dLbls>
        <c:marker val="1"/>
        <c:smooth val="0"/>
        <c:axId val="440393640"/>
        <c:axId val="440395208"/>
      </c:lineChart>
      <c:dateAx>
        <c:axId val="440393640"/>
        <c:scaling>
          <c:orientation val="minMax"/>
        </c:scaling>
        <c:delete val="1"/>
        <c:axPos val="b"/>
        <c:numFmt formatCode="ge" sourceLinked="1"/>
        <c:majorTickMark val="none"/>
        <c:minorTickMark val="none"/>
        <c:tickLblPos val="none"/>
        <c:crossAx val="440395208"/>
        <c:crosses val="autoZero"/>
        <c:auto val="1"/>
        <c:lblOffset val="100"/>
        <c:baseTimeUnit val="years"/>
      </c:dateAx>
      <c:valAx>
        <c:axId val="44039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936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C-4F05-ACF8-F68AFBA17D1C}"/>
            </c:ext>
          </c:extLst>
        </c:ser>
        <c:dLbls>
          <c:showLegendKey val="0"/>
          <c:showVal val="0"/>
          <c:showCatName val="0"/>
          <c:showSerName val="0"/>
          <c:showPercent val="0"/>
          <c:showBubbleSize val="0"/>
        </c:dLbls>
        <c:gapWidth val="150"/>
        <c:axId val="440396776"/>
        <c:axId val="4403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B29C-4F05-ACF8-F68AFBA17D1C}"/>
            </c:ext>
          </c:extLst>
        </c:ser>
        <c:dLbls>
          <c:showLegendKey val="0"/>
          <c:showVal val="0"/>
          <c:showCatName val="0"/>
          <c:showSerName val="0"/>
          <c:showPercent val="0"/>
          <c:showBubbleSize val="0"/>
        </c:dLbls>
        <c:marker val="1"/>
        <c:smooth val="0"/>
        <c:axId val="440396776"/>
        <c:axId val="440390112"/>
      </c:lineChart>
      <c:dateAx>
        <c:axId val="440396776"/>
        <c:scaling>
          <c:orientation val="minMax"/>
        </c:scaling>
        <c:delete val="1"/>
        <c:axPos val="b"/>
        <c:numFmt formatCode="ge" sourceLinked="1"/>
        <c:majorTickMark val="none"/>
        <c:minorTickMark val="none"/>
        <c:tickLblPos val="none"/>
        <c:crossAx val="440390112"/>
        <c:crosses val="autoZero"/>
        <c:auto val="1"/>
        <c:lblOffset val="100"/>
        <c:baseTimeUnit val="years"/>
      </c:dateAx>
      <c:valAx>
        <c:axId val="4403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9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103.29</c:v>
                </c:pt>
                <c:pt idx="1">
                  <c:v>110.05</c:v>
                </c:pt>
                <c:pt idx="2">
                  <c:v>117.47</c:v>
                </c:pt>
                <c:pt idx="3">
                  <c:v>136.11000000000001</c:v>
                </c:pt>
                <c:pt idx="4">
                  <c:v>137.08000000000001</c:v>
                </c:pt>
              </c:numCache>
            </c:numRef>
          </c:val>
          <c:extLst>
            <c:ext xmlns:c16="http://schemas.microsoft.com/office/drawing/2014/chart" uri="{C3380CC4-5D6E-409C-BE32-E72D297353CC}">
              <c16:uniqueId val="{00000000-60D5-4D92-9956-E451482AB651}"/>
            </c:ext>
          </c:extLst>
        </c:ser>
        <c:dLbls>
          <c:showLegendKey val="0"/>
          <c:showVal val="0"/>
          <c:showCatName val="0"/>
          <c:showSerName val="0"/>
          <c:showPercent val="0"/>
          <c:showBubbleSize val="0"/>
        </c:dLbls>
        <c:gapWidth val="150"/>
        <c:axId val="440391680"/>
        <c:axId val="44039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60D5-4D92-9956-E451482AB651}"/>
            </c:ext>
          </c:extLst>
        </c:ser>
        <c:dLbls>
          <c:showLegendKey val="0"/>
          <c:showVal val="0"/>
          <c:showCatName val="0"/>
          <c:showSerName val="0"/>
          <c:showPercent val="0"/>
          <c:showBubbleSize val="0"/>
        </c:dLbls>
        <c:marker val="1"/>
        <c:smooth val="0"/>
        <c:axId val="440391680"/>
        <c:axId val="440392856"/>
      </c:lineChart>
      <c:dateAx>
        <c:axId val="440391680"/>
        <c:scaling>
          <c:orientation val="minMax"/>
        </c:scaling>
        <c:delete val="1"/>
        <c:axPos val="b"/>
        <c:numFmt formatCode="ge" sourceLinked="1"/>
        <c:majorTickMark val="none"/>
        <c:minorTickMark val="none"/>
        <c:tickLblPos val="none"/>
        <c:crossAx val="440392856"/>
        <c:crosses val="autoZero"/>
        <c:auto val="1"/>
        <c:lblOffset val="100"/>
        <c:baseTimeUnit val="years"/>
      </c:dateAx>
      <c:valAx>
        <c:axId val="4403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1051.8800000000001</c:v>
                </c:pt>
                <c:pt idx="2">
                  <c:v>1151.98</c:v>
                </c:pt>
                <c:pt idx="3">
                  <c:v>1260.51</c:v>
                </c:pt>
                <c:pt idx="4">
                  <c:v>1494.89</c:v>
                </c:pt>
              </c:numCache>
            </c:numRef>
          </c:val>
          <c:extLst>
            <c:ext xmlns:c16="http://schemas.microsoft.com/office/drawing/2014/chart" uri="{C3380CC4-5D6E-409C-BE32-E72D297353CC}">
              <c16:uniqueId val="{00000000-CDC7-464A-B872-982A86A53985}"/>
            </c:ext>
          </c:extLst>
        </c:ser>
        <c:dLbls>
          <c:showLegendKey val="0"/>
          <c:showVal val="0"/>
          <c:showCatName val="0"/>
          <c:showSerName val="0"/>
          <c:showPercent val="0"/>
          <c:showBubbleSize val="0"/>
        </c:dLbls>
        <c:gapWidth val="150"/>
        <c:axId val="440394032"/>
        <c:axId val="4403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CDC7-464A-B872-982A86A53985}"/>
            </c:ext>
          </c:extLst>
        </c:ser>
        <c:dLbls>
          <c:showLegendKey val="0"/>
          <c:showVal val="0"/>
          <c:showCatName val="0"/>
          <c:showSerName val="0"/>
          <c:showPercent val="0"/>
          <c:showBubbleSize val="0"/>
        </c:dLbls>
        <c:marker val="1"/>
        <c:smooth val="0"/>
        <c:axId val="440394032"/>
        <c:axId val="440394816"/>
      </c:lineChart>
      <c:dateAx>
        <c:axId val="440394032"/>
        <c:scaling>
          <c:orientation val="minMax"/>
        </c:scaling>
        <c:delete val="1"/>
        <c:axPos val="b"/>
        <c:numFmt formatCode="ge" sourceLinked="1"/>
        <c:majorTickMark val="none"/>
        <c:minorTickMark val="none"/>
        <c:tickLblPos val="none"/>
        <c:crossAx val="440394816"/>
        <c:crosses val="autoZero"/>
        <c:auto val="1"/>
        <c:lblOffset val="100"/>
        <c:baseTimeUnit val="years"/>
      </c:dateAx>
      <c:valAx>
        <c:axId val="4403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9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117.84</c:v>
                </c:pt>
                <c:pt idx="1">
                  <c:v>131.28</c:v>
                </c:pt>
                <c:pt idx="2">
                  <c:v>136.76</c:v>
                </c:pt>
                <c:pt idx="3">
                  <c:v>100</c:v>
                </c:pt>
                <c:pt idx="4">
                  <c:v>98.66</c:v>
                </c:pt>
              </c:numCache>
            </c:numRef>
          </c:val>
          <c:extLst>
            <c:ext xmlns:c16="http://schemas.microsoft.com/office/drawing/2014/chart" uri="{C3380CC4-5D6E-409C-BE32-E72D297353CC}">
              <c16:uniqueId val="{00000000-D45A-42FC-977E-74F94A873058}"/>
            </c:ext>
          </c:extLst>
        </c:ser>
        <c:dLbls>
          <c:showLegendKey val="0"/>
          <c:showVal val="0"/>
          <c:showCatName val="0"/>
          <c:showSerName val="0"/>
          <c:showPercent val="0"/>
          <c:showBubbleSize val="0"/>
        </c:dLbls>
        <c:gapWidth val="150"/>
        <c:axId val="439471160"/>
        <c:axId val="4394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D45A-42FC-977E-74F94A873058}"/>
            </c:ext>
          </c:extLst>
        </c:ser>
        <c:dLbls>
          <c:showLegendKey val="0"/>
          <c:showVal val="0"/>
          <c:showCatName val="0"/>
          <c:showSerName val="0"/>
          <c:showPercent val="0"/>
          <c:showBubbleSize val="0"/>
        </c:dLbls>
        <c:marker val="1"/>
        <c:smooth val="0"/>
        <c:axId val="439471160"/>
        <c:axId val="439473120"/>
      </c:lineChart>
      <c:dateAx>
        <c:axId val="439471160"/>
        <c:scaling>
          <c:orientation val="minMax"/>
        </c:scaling>
        <c:delete val="1"/>
        <c:axPos val="b"/>
        <c:numFmt formatCode="ge" sourceLinked="1"/>
        <c:majorTickMark val="none"/>
        <c:minorTickMark val="none"/>
        <c:tickLblPos val="none"/>
        <c:crossAx val="439473120"/>
        <c:crosses val="autoZero"/>
        <c:auto val="1"/>
        <c:lblOffset val="100"/>
        <c:baseTimeUnit val="years"/>
      </c:dateAx>
      <c:valAx>
        <c:axId val="4394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7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142.68</c:v>
                </c:pt>
                <c:pt idx="1">
                  <c:v>116.81</c:v>
                </c:pt>
                <c:pt idx="2">
                  <c:v>109.53</c:v>
                </c:pt>
                <c:pt idx="3">
                  <c:v>152.31</c:v>
                </c:pt>
                <c:pt idx="4">
                  <c:v>155.43</c:v>
                </c:pt>
              </c:numCache>
            </c:numRef>
          </c:val>
          <c:extLst>
            <c:ext xmlns:c16="http://schemas.microsoft.com/office/drawing/2014/chart" uri="{C3380CC4-5D6E-409C-BE32-E72D297353CC}">
              <c16:uniqueId val="{00000000-7719-49E0-A6B7-024BE98F4DA7}"/>
            </c:ext>
          </c:extLst>
        </c:ser>
        <c:dLbls>
          <c:showLegendKey val="0"/>
          <c:showVal val="0"/>
          <c:showCatName val="0"/>
          <c:showSerName val="0"/>
          <c:showPercent val="0"/>
          <c:showBubbleSize val="0"/>
        </c:dLbls>
        <c:gapWidth val="150"/>
        <c:axId val="439478216"/>
        <c:axId val="43947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719-49E0-A6B7-024BE98F4DA7}"/>
            </c:ext>
          </c:extLst>
        </c:ser>
        <c:dLbls>
          <c:showLegendKey val="0"/>
          <c:showVal val="0"/>
          <c:showCatName val="0"/>
          <c:showSerName val="0"/>
          <c:showPercent val="0"/>
          <c:showBubbleSize val="0"/>
        </c:dLbls>
        <c:marker val="1"/>
        <c:smooth val="0"/>
        <c:axId val="439478216"/>
        <c:axId val="439477040"/>
      </c:lineChart>
      <c:dateAx>
        <c:axId val="439478216"/>
        <c:scaling>
          <c:orientation val="minMax"/>
        </c:scaling>
        <c:delete val="1"/>
        <c:axPos val="b"/>
        <c:numFmt formatCode="ge" sourceLinked="1"/>
        <c:majorTickMark val="none"/>
        <c:minorTickMark val="none"/>
        <c:tickLblPos val="none"/>
        <c:crossAx val="439477040"/>
        <c:crosses val="autoZero"/>
        <c:auto val="1"/>
        <c:lblOffset val="100"/>
        <c:baseTimeUnit val="years"/>
      </c:dateAx>
      <c:valAx>
        <c:axId val="43947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7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55" zoomScaleNormal="55"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東御市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30259</v>
      </c>
      <c r="AM8" s="68"/>
      <c r="AN8" s="68"/>
      <c r="AO8" s="68"/>
      <c r="AP8" s="68"/>
      <c r="AQ8" s="68"/>
      <c r="AR8" s="68"/>
      <c r="AS8" s="68"/>
      <c r="AT8" s="67">
        <f>データ!T6</f>
        <v>112.37</v>
      </c>
      <c r="AU8" s="67"/>
      <c r="AV8" s="67"/>
      <c r="AW8" s="67"/>
      <c r="AX8" s="67"/>
      <c r="AY8" s="67"/>
      <c r="AZ8" s="67"/>
      <c r="BA8" s="67"/>
      <c r="BB8" s="67">
        <f>データ!U6</f>
        <v>269.27999999999997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64.099999999999994</v>
      </c>
      <c r="J10" s="67"/>
      <c r="K10" s="67"/>
      <c r="L10" s="67"/>
      <c r="M10" s="67"/>
      <c r="N10" s="67"/>
      <c r="O10" s="67"/>
      <c r="P10" s="67">
        <f>データ!P6</f>
        <v>4.8099999999999996</v>
      </c>
      <c r="Q10" s="67"/>
      <c r="R10" s="67"/>
      <c r="S10" s="67"/>
      <c r="T10" s="67"/>
      <c r="U10" s="67"/>
      <c r="V10" s="67"/>
      <c r="W10" s="67">
        <f>データ!Q6</f>
        <v>107.96</v>
      </c>
      <c r="X10" s="67"/>
      <c r="Y10" s="67"/>
      <c r="Z10" s="67"/>
      <c r="AA10" s="67"/>
      <c r="AB10" s="67"/>
      <c r="AC10" s="67"/>
      <c r="AD10" s="68">
        <f>データ!R6</f>
        <v>3202</v>
      </c>
      <c r="AE10" s="68"/>
      <c r="AF10" s="68"/>
      <c r="AG10" s="68"/>
      <c r="AH10" s="68"/>
      <c r="AI10" s="68"/>
      <c r="AJ10" s="68"/>
      <c r="AK10" s="2"/>
      <c r="AL10" s="68">
        <f>データ!V6</f>
        <v>1451</v>
      </c>
      <c r="AM10" s="68"/>
      <c r="AN10" s="68"/>
      <c r="AO10" s="68"/>
      <c r="AP10" s="68"/>
      <c r="AQ10" s="68"/>
      <c r="AR10" s="68"/>
      <c r="AS10" s="68"/>
      <c r="AT10" s="67">
        <f>データ!W6</f>
        <v>0.56999999999999995</v>
      </c>
      <c r="AU10" s="67"/>
      <c r="AV10" s="67"/>
      <c r="AW10" s="67"/>
      <c r="AX10" s="67"/>
      <c r="AY10" s="67"/>
      <c r="AZ10" s="67"/>
      <c r="BA10" s="67"/>
      <c r="BB10" s="67">
        <f>データ!X6</f>
        <v>2545.61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75tU4C2rzdfzqHmWrJH0JLvQd1PQgGU1x4KY91L7gn7tMsi25CydRNHVHXw+qzo4YLenaiwlIO8sBF0CFYaVA==" saltValue="ntXXFeZbYuQbcuVICLKy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202193</v>
      </c>
      <c r="D6" s="33">
        <f t="shared" si="3"/>
        <v>46</v>
      </c>
      <c r="E6" s="33">
        <f t="shared" si="3"/>
        <v>17</v>
      </c>
      <c r="F6" s="33">
        <f t="shared" si="3"/>
        <v>4</v>
      </c>
      <c r="G6" s="33">
        <f t="shared" si="3"/>
        <v>0</v>
      </c>
      <c r="H6" s="33" t="str">
        <f t="shared" si="3"/>
        <v>長野県　東御市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64.099999999999994</v>
      </c>
      <c r="P6" s="34">
        <f t="shared" si="3"/>
        <v>4.8099999999999996</v>
      </c>
      <c r="Q6" s="34">
        <f t="shared" si="3"/>
        <v>107.96</v>
      </c>
      <c r="R6" s="34">
        <f t="shared" si="3"/>
        <v>3202</v>
      </c>
      <c r="S6" s="34">
        <f t="shared" si="3"/>
        <v>30259</v>
      </c>
      <c r="T6" s="34">
        <f t="shared" si="3"/>
        <v>112.37</v>
      </c>
      <c r="U6" s="34">
        <f t="shared" si="3"/>
        <v>269.27999999999997</v>
      </c>
      <c r="V6" s="34">
        <f t="shared" si="3"/>
        <v>1451</v>
      </c>
      <c r="W6" s="34">
        <f t="shared" si="3"/>
        <v>0.56999999999999995</v>
      </c>
      <c r="X6" s="34">
        <f t="shared" si="3"/>
        <v>2545.61</v>
      </c>
      <c r="Y6" s="35">
        <f>IF(Y7="",NA(),Y7)</f>
        <v>103.02</v>
      </c>
      <c r="Z6" s="35">
        <f t="shared" ref="Z6:AH6" si="4">IF(Z7="",NA(),Z7)</f>
        <v>105.22</v>
      </c>
      <c r="AA6" s="35">
        <f t="shared" si="4"/>
        <v>106.43</v>
      </c>
      <c r="AB6" s="35">
        <f t="shared" si="4"/>
        <v>105.23</v>
      </c>
      <c r="AC6" s="35">
        <f t="shared" si="4"/>
        <v>105.73</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103.29</v>
      </c>
      <c r="AV6" s="35">
        <f t="shared" ref="AV6:BD6" si="6">IF(AV7="",NA(),AV7)</f>
        <v>110.05</v>
      </c>
      <c r="AW6" s="35">
        <f t="shared" si="6"/>
        <v>117.47</v>
      </c>
      <c r="AX6" s="35">
        <f t="shared" si="6"/>
        <v>136.11000000000001</v>
      </c>
      <c r="AY6" s="35">
        <f t="shared" si="6"/>
        <v>137.08000000000001</v>
      </c>
      <c r="AZ6" s="35">
        <f t="shared" si="6"/>
        <v>63.22</v>
      </c>
      <c r="BA6" s="35">
        <f t="shared" si="6"/>
        <v>49.07</v>
      </c>
      <c r="BB6" s="35">
        <f t="shared" si="6"/>
        <v>46.78</v>
      </c>
      <c r="BC6" s="35">
        <f t="shared" si="6"/>
        <v>47.44</v>
      </c>
      <c r="BD6" s="35">
        <f t="shared" si="6"/>
        <v>49.18</v>
      </c>
      <c r="BE6" s="34" t="str">
        <f>IF(BE7="","",IF(BE7="-","【-】","【"&amp;SUBSTITUTE(TEXT(BE7,"#,##0.00"),"-","△")&amp;"】"))</f>
        <v>【54.23】</v>
      </c>
      <c r="BF6" s="34">
        <f>IF(BF7="",NA(),BF7)</f>
        <v>0</v>
      </c>
      <c r="BG6" s="35">
        <f t="shared" ref="BG6:BO6" si="7">IF(BG7="",NA(),BG7)</f>
        <v>1051.8800000000001</v>
      </c>
      <c r="BH6" s="35">
        <f t="shared" si="7"/>
        <v>1151.98</v>
      </c>
      <c r="BI6" s="35">
        <f t="shared" si="7"/>
        <v>1260.51</v>
      </c>
      <c r="BJ6" s="35">
        <f t="shared" si="7"/>
        <v>1494.89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117.84</v>
      </c>
      <c r="BR6" s="35">
        <f t="shared" ref="BR6:BZ6" si="8">IF(BR7="",NA(),BR7)</f>
        <v>131.28</v>
      </c>
      <c r="BS6" s="35">
        <f t="shared" si="8"/>
        <v>136.76</v>
      </c>
      <c r="BT6" s="35">
        <f t="shared" si="8"/>
        <v>100</v>
      </c>
      <c r="BU6" s="35">
        <f t="shared" si="8"/>
        <v>98.66</v>
      </c>
      <c r="BV6" s="35">
        <f t="shared" si="8"/>
        <v>66.56</v>
      </c>
      <c r="BW6" s="35">
        <f t="shared" si="8"/>
        <v>66.22</v>
      </c>
      <c r="BX6" s="35">
        <f t="shared" si="8"/>
        <v>69.87</v>
      </c>
      <c r="BY6" s="35">
        <f t="shared" si="8"/>
        <v>74.3</v>
      </c>
      <c r="BZ6" s="35">
        <f t="shared" si="8"/>
        <v>72.260000000000005</v>
      </c>
      <c r="CA6" s="34" t="str">
        <f>IF(CA7="","",IF(CA7="-","【-】","【"&amp;SUBSTITUTE(TEXT(CA7,"#,##0.00"),"-","△")&amp;"】"))</f>
        <v>【74.48】</v>
      </c>
      <c r="CB6" s="35">
        <f>IF(CB7="",NA(),CB7)</f>
        <v>142.68</v>
      </c>
      <c r="CC6" s="35">
        <f t="shared" ref="CC6:CK6" si="9">IF(CC7="",NA(),CC7)</f>
        <v>116.81</v>
      </c>
      <c r="CD6" s="35">
        <f t="shared" si="9"/>
        <v>109.53</v>
      </c>
      <c r="CE6" s="35">
        <f t="shared" si="9"/>
        <v>152.31</v>
      </c>
      <c r="CF6" s="35">
        <f t="shared" si="9"/>
        <v>155.43</v>
      </c>
      <c r="CG6" s="35">
        <f t="shared" si="9"/>
        <v>244.29</v>
      </c>
      <c r="CH6" s="35">
        <f t="shared" si="9"/>
        <v>246.72</v>
      </c>
      <c r="CI6" s="35">
        <f t="shared" si="9"/>
        <v>234.96</v>
      </c>
      <c r="CJ6" s="35">
        <f t="shared" si="9"/>
        <v>221.81</v>
      </c>
      <c r="CK6" s="35">
        <f t="shared" si="9"/>
        <v>230.02</v>
      </c>
      <c r="CL6" s="34" t="str">
        <f>IF(CL7="","",IF(CL7="-","【-】","【"&amp;SUBSTITUTE(TEXT(CL7,"#,##0.00"),"-","△")&amp;"】"))</f>
        <v>【219.46】</v>
      </c>
      <c r="CM6" s="35">
        <f>IF(CM7="",NA(),CM7)</f>
        <v>53.79</v>
      </c>
      <c r="CN6" s="35">
        <f t="shared" ref="CN6:CV6" si="10">IF(CN7="",NA(),CN7)</f>
        <v>56.52</v>
      </c>
      <c r="CO6" s="35">
        <f t="shared" si="10"/>
        <v>56.06</v>
      </c>
      <c r="CP6" s="35">
        <f t="shared" si="10"/>
        <v>47.4</v>
      </c>
      <c r="CQ6" s="35">
        <f t="shared" si="10"/>
        <v>50.78</v>
      </c>
      <c r="CR6" s="35">
        <f t="shared" si="10"/>
        <v>43.58</v>
      </c>
      <c r="CS6" s="35">
        <f t="shared" si="10"/>
        <v>41.35</v>
      </c>
      <c r="CT6" s="35">
        <f t="shared" si="10"/>
        <v>42.9</v>
      </c>
      <c r="CU6" s="35">
        <f t="shared" si="10"/>
        <v>43.36</v>
      </c>
      <c r="CV6" s="35">
        <f t="shared" si="10"/>
        <v>42.56</v>
      </c>
      <c r="CW6" s="34" t="str">
        <f>IF(CW7="","",IF(CW7="-","【-】","【"&amp;SUBSTITUTE(TEXT(CW7,"#,##0.00"),"-","△")&amp;"】"))</f>
        <v>【42.82】</v>
      </c>
      <c r="CX6" s="35">
        <f>IF(CX7="",NA(),CX7)</f>
        <v>84.6</v>
      </c>
      <c r="CY6" s="35">
        <f t="shared" ref="CY6:DG6" si="11">IF(CY7="",NA(),CY7)</f>
        <v>85.33</v>
      </c>
      <c r="CZ6" s="35">
        <f t="shared" si="11"/>
        <v>84.96</v>
      </c>
      <c r="DA6" s="35">
        <f t="shared" si="11"/>
        <v>84.8</v>
      </c>
      <c r="DB6" s="35">
        <f t="shared" si="11"/>
        <v>85.11</v>
      </c>
      <c r="DC6" s="35">
        <f t="shared" si="11"/>
        <v>82.35</v>
      </c>
      <c r="DD6" s="35">
        <f t="shared" si="11"/>
        <v>82.9</v>
      </c>
      <c r="DE6" s="35">
        <f t="shared" si="11"/>
        <v>83.5</v>
      </c>
      <c r="DF6" s="35">
        <f t="shared" si="11"/>
        <v>83.06</v>
      </c>
      <c r="DG6" s="35">
        <f t="shared" si="11"/>
        <v>83.32</v>
      </c>
      <c r="DH6" s="34" t="str">
        <f>IF(DH7="","",IF(DH7="-","【-】","【"&amp;SUBSTITUTE(TEXT(DH7,"#,##0.00"),"-","△")&amp;"】"))</f>
        <v>【83.36】</v>
      </c>
      <c r="DI6" s="35">
        <f>IF(DI7="",NA(),DI7)</f>
        <v>18.309999999999999</v>
      </c>
      <c r="DJ6" s="35">
        <f t="shared" ref="DJ6:DR6" si="12">IF(DJ7="",NA(),DJ7)</f>
        <v>20.68</v>
      </c>
      <c r="DK6" s="35">
        <f t="shared" si="12"/>
        <v>22.9</v>
      </c>
      <c r="DL6" s="35">
        <f t="shared" si="12"/>
        <v>25.1</v>
      </c>
      <c r="DM6" s="35">
        <f t="shared" si="12"/>
        <v>27.25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202193</v>
      </c>
      <c r="D7" s="37">
        <v>46</v>
      </c>
      <c r="E7" s="37">
        <v>17</v>
      </c>
      <c r="F7" s="37">
        <v>4</v>
      </c>
      <c r="G7" s="37">
        <v>0</v>
      </c>
      <c r="H7" s="37" t="s">
        <v>96</v>
      </c>
      <c r="I7" s="37" t="s">
        <v>97</v>
      </c>
      <c r="J7" s="37" t="s">
        <v>98</v>
      </c>
      <c r="K7" s="37" t="s">
        <v>99</v>
      </c>
      <c r="L7" s="37" t="s">
        <v>100</v>
      </c>
      <c r="M7" s="37" t="s">
        <v>101</v>
      </c>
      <c r="N7" s="38" t="s">
        <v>102</v>
      </c>
      <c r="O7" s="38">
        <v>64.099999999999994</v>
      </c>
      <c r="P7" s="38">
        <v>4.8099999999999996</v>
      </c>
      <c r="Q7" s="38">
        <v>107.96</v>
      </c>
      <c r="R7" s="38">
        <v>3202</v>
      </c>
      <c r="S7" s="38">
        <v>30259</v>
      </c>
      <c r="T7" s="38">
        <v>112.37</v>
      </c>
      <c r="U7" s="38">
        <v>269.27999999999997</v>
      </c>
      <c r="V7" s="38">
        <v>1451</v>
      </c>
      <c r="W7" s="38">
        <v>0.56999999999999995</v>
      </c>
      <c r="X7" s="38">
        <v>2545.61</v>
      </c>
      <c r="Y7" s="38">
        <v>103.02</v>
      </c>
      <c r="Z7" s="38">
        <v>105.22</v>
      </c>
      <c r="AA7" s="38">
        <v>106.43</v>
      </c>
      <c r="AB7" s="38">
        <v>105.23</v>
      </c>
      <c r="AC7" s="38">
        <v>105.73</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103.29</v>
      </c>
      <c r="AV7" s="38">
        <v>110.05</v>
      </c>
      <c r="AW7" s="38">
        <v>117.47</v>
      </c>
      <c r="AX7" s="38">
        <v>136.11000000000001</v>
      </c>
      <c r="AY7" s="38">
        <v>137.08000000000001</v>
      </c>
      <c r="AZ7" s="38">
        <v>63.22</v>
      </c>
      <c r="BA7" s="38">
        <v>49.07</v>
      </c>
      <c r="BB7" s="38">
        <v>46.78</v>
      </c>
      <c r="BC7" s="38">
        <v>47.44</v>
      </c>
      <c r="BD7" s="38">
        <v>49.18</v>
      </c>
      <c r="BE7" s="38">
        <v>54.23</v>
      </c>
      <c r="BF7" s="38">
        <v>0</v>
      </c>
      <c r="BG7" s="38">
        <v>1051.8800000000001</v>
      </c>
      <c r="BH7" s="38">
        <v>1151.98</v>
      </c>
      <c r="BI7" s="38">
        <v>1260.51</v>
      </c>
      <c r="BJ7" s="38">
        <v>1494.89</v>
      </c>
      <c r="BK7" s="38">
        <v>1436</v>
      </c>
      <c r="BL7" s="38">
        <v>1434.89</v>
      </c>
      <c r="BM7" s="38">
        <v>1298.9100000000001</v>
      </c>
      <c r="BN7" s="38">
        <v>1243.71</v>
      </c>
      <c r="BO7" s="38">
        <v>1194.1500000000001</v>
      </c>
      <c r="BP7" s="38">
        <v>1209.4000000000001</v>
      </c>
      <c r="BQ7" s="38">
        <v>117.84</v>
      </c>
      <c r="BR7" s="38">
        <v>131.28</v>
      </c>
      <c r="BS7" s="38">
        <v>136.76</v>
      </c>
      <c r="BT7" s="38">
        <v>100</v>
      </c>
      <c r="BU7" s="38">
        <v>98.66</v>
      </c>
      <c r="BV7" s="38">
        <v>66.56</v>
      </c>
      <c r="BW7" s="38">
        <v>66.22</v>
      </c>
      <c r="BX7" s="38">
        <v>69.87</v>
      </c>
      <c r="BY7" s="38">
        <v>74.3</v>
      </c>
      <c r="BZ7" s="38">
        <v>72.260000000000005</v>
      </c>
      <c r="CA7" s="38">
        <v>74.48</v>
      </c>
      <c r="CB7" s="38">
        <v>142.68</v>
      </c>
      <c r="CC7" s="38">
        <v>116.81</v>
      </c>
      <c r="CD7" s="38">
        <v>109.53</v>
      </c>
      <c r="CE7" s="38">
        <v>152.31</v>
      </c>
      <c r="CF7" s="38">
        <v>155.43</v>
      </c>
      <c r="CG7" s="38">
        <v>244.29</v>
      </c>
      <c r="CH7" s="38">
        <v>246.72</v>
      </c>
      <c r="CI7" s="38">
        <v>234.96</v>
      </c>
      <c r="CJ7" s="38">
        <v>221.81</v>
      </c>
      <c r="CK7" s="38">
        <v>230.02</v>
      </c>
      <c r="CL7" s="38">
        <v>219.46</v>
      </c>
      <c r="CM7" s="38">
        <v>53.79</v>
      </c>
      <c r="CN7" s="38">
        <v>56.52</v>
      </c>
      <c r="CO7" s="38">
        <v>56.06</v>
      </c>
      <c r="CP7" s="38">
        <v>47.4</v>
      </c>
      <c r="CQ7" s="38">
        <v>50.78</v>
      </c>
      <c r="CR7" s="38">
        <v>43.58</v>
      </c>
      <c r="CS7" s="38">
        <v>41.35</v>
      </c>
      <c r="CT7" s="38">
        <v>42.9</v>
      </c>
      <c r="CU7" s="38">
        <v>43.36</v>
      </c>
      <c r="CV7" s="38">
        <v>42.56</v>
      </c>
      <c r="CW7" s="38">
        <v>42.82</v>
      </c>
      <c r="CX7" s="38">
        <v>84.6</v>
      </c>
      <c r="CY7" s="38">
        <v>85.33</v>
      </c>
      <c r="CZ7" s="38">
        <v>84.96</v>
      </c>
      <c r="DA7" s="38">
        <v>84.8</v>
      </c>
      <c r="DB7" s="38">
        <v>85.11</v>
      </c>
      <c r="DC7" s="38">
        <v>82.35</v>
      </c>
      <c r="DD7" s="38">
        <v>82.9</v>
      </c>
      <c r="DE7" s="38">
        <v>83.5</v>
      </c>
      <c r="DF7" s="38">
        <v>83.06</v>
      </c>
      <c r="DG7" s="38">
        <v>83.32</v>
      </c>
      <c r="DH7" s="38">
        <v>83.36</v>
      </c>
      <c r="DI7" s="38">
        <v>18.309999999999999</v>
      </c>
      <c r="DJ7" s="38">
        <v>20.68</v>
      </c>
      <c r="DK7" s="38">
        <v>22.9</v>
      </c>
      <c r="DL7" s="38">
        <v>25.1</v>
      </c>
      <c r="DM7" s="38">
        <v>27.25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2020-02-13T00:17:46Z</cp:lastPrinted>
  <dcterms:created xsi:type="dcterms:W3CDTF">2019-12-05T04:49:58Z</dcterms:created>
  <dcterms:modified xsi:type="dcterms:W3CDTF">2020-02-20T02:27:35Z</dcterms:modified>
  <cp:category/>
</cp:coreProperties>
</file>