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9　長野地域振興局\202185 千曲市\"/>
    </mc:Choice>
  </mc:AlternateContent>
  <workbookProtection workbookAlgorithmName="SHA-512" workbookHashValue="d0jcgzuNGN0106DQrEWnGLrXLpG0JR7/Ai2fmkrZcB+AB9lKycoUZ3p1O73NOMpRqP80AFxjjGrmM/mSddQ4sA==" workbookSaltValue="ghKny4jj8Q/L9QvAm0CbTQ==" workbookSpinCount="100000" lockStructure="1"/>
  <bookViews>
    <workbookView xWindow="93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<sst xmlns="http://schemas.openxmlformats.org/spreadsheetml/2006/main" count="223" uniqueCount="110">
  <si>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</si>
  <si>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</si>
  <si>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</si>
  <si>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</si>
  <si>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</si>
  <si>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</si>
  <si>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</si>
  <si>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</si>
  <si>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</si>
  <si>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</si>
  <si>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</si>
  <si>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</si>
  <si>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</si>
  <si>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</si>
  <si>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</si>
  <si>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</si>
  <si>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</si>
  <si>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</si>
  <si>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</si>
  <si>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</si>
  <si>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</si>
  <si>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</si>
  <si>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</si>
  <si>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</si>
  <si>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</si>
  <si>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</si>
  <si>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</si>
  <si>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</si>
  <si>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</si>
  <si>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</si>
  <si>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</si>
  <si>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</si>
  <si>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</si>
  <si>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</si>
  <si>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</si>
  <si>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</si>
  <si>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</si>
  <si>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</si>
  <si>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</si>
  <si>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</si>
  <si>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</si>
  <si>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</si>
  <si>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</si>
  <si>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</si>
  <si>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</si>
  <si>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</si>
  <si>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</si>
  <si>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</si>
  <si>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</si>
  <si>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</si>
  <si>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</si>
  <si>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</si>
  <si>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</si>
  <si>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</si>
  <si>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</si>
  <si>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</si>
  <si>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</si>
  <si>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</si>
  <si>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</si>
  <si>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</si>
  <si>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</si>
  <si>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</si>
  <si>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</si>
  <si>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</si>
  <si>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</si>
  <si>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</si>
  <si>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</si>
  <si>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</si>
  <si>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</si>
  <si>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</si>
  <si>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</si>
  <si>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</si>
  <si>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</si>
  <si>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</si>
  <si>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</si>
  <si>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</si>
  <si>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</si>
  <si>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</si>
  <si>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</si>
  <si>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</si>
  <si>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</si>
  <si>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</si>
  <si>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</si>
  <si>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</si>
  <si>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</si>
  <si>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</si>
  <si>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</si>
  <si>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</si>
  <si>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</si>
  <si>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</si>
  <si>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</si>
  <si>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</si>
  <si>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</si>
  <si>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</si>
  <si>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</si>
  <si>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千曲市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</si>
  <si>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</si>
  <si>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</si>
  <si>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</si>
  <si>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</si>
  <si>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</si>
  <si>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</si>
  <si>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</si>
  <si>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</si>
  <si>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</si>
  <si>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</si>
  <si>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</si>
  <si>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①経常収支比率は、企業債支払利息の減少などにより100％を上回り経営の安定化が図られていますが、累積欠損金比率が発生しているため、経営改善の必要があるといえます。
②累積欠損金比率は、平成26年度以降については純利益が生じ数値が改善されてきています。平成30年度では初めて類似団体平均を下回りましたが、厳しい状況は続いています。
③流動比率は、多額の現金預金不足の影響で大きくマイナスとなっており、債務に対する支払能力がなく、厳しい状況が続いています。
④企業債残高対事業規模比率は、企業債現在高の減少などにより改善が図られ、全国平均及び類似団体平均値を大きく下回り、適切な水準となっています。
⑤経費回収率は、全国平均及び類似団体平均値を大きく上回り、料金水準は適正といえます。
⑥汚水処理原価は、全国平均及び類似団体平均値を大きく下回っており、年々減少傾向にあるため適切な水準となっています。
⑦施設利用率は、全国平均及び類似団体平均値を上回っており、適切な施設規模を維持しています。
⑧水洗化率は、90％台で全国平均及び類似団体平均値を上回っています。今後も更なる接続率の向上に努めていきます。</t>
    <rPh sb="1" eb="3">
      <t>ケイジョウ</t>
    </rPh>
    <rPh sb="3" eb="5">
      <t>シュウシ</t>
    </rPh>
    <rPh sb="5" eb="7">
      <t>ヒリツ</t>
    </rPh>
    <rPh sb="9" eb="11">
      <t>キギョウ</t>
    </rPh>
    <rPh sb="11" eb="12">
      <t>サイ</t>
    </rPh>
    <rPh sb="12" eb="14">
      <t>シハライ</t>
    </rPh>
    <rPh sb="14" eb="16">
      <t>リソク</t>
    </rPh>
    <rPh sb="17" eb="19">
      <t>ゲンショウ</t>
    </rPh>
    <rPh sb="29" eb="31">
      <t>ウワマワ</t>
    </rPh>
    <rPh sb="32" eb="34">
      <t>ケイエイ</t>
    </rPh>
    <rPh sb="35" eb="38">
      <t>アンテイカ</t>
    </rPh>
    <rPh sb="39" eb="40">
      <t>ハカ</t>
    </rPh>
    <rPh sb="48" eb="50">
      <t>ルイセキ</t>
    </rPh>
    <rPh sb="50" eb="53">
      <t>ケッソンキン</t>
    </rPh>
    <rPh sb="53" eb="55">
      <t>ヒリツ</t>
    </rPh>
    <rPh sb="56" eb="58">
      <t>ハッセイ</t>
    </rPh>
    <rPh sb="65" eb="67">
      <t>ケイエイ</t>
    </rPh>
    <rPh sb="67" eb="69">
      <t>カイゼン</t>
    </rPh>
    <rPh sb="70" eb="72">
      <t>ヒツヨウ</t>
    </rPh>
    <rPh sb="83" eb="85">
      <t>ルイセキ</t>
    </rPh>
    <rPh sb="85" eb="88">
      <t>ケッソンキン</t>
    </rPh>
    <rPh sb="88" eb="90">
      <t>ヒリツ</t>
    </rPh>
    <rPh sb="92" eb="94">
      <t>ヘイセイ</t>
    </rPh>
    <rPh sb="96" eb="98">
      <t>ネンド</t>
    </rPh>
    <rPh sb="98" eb="100">
      <t>イコウ</t>
    </rPh>
    <rPh sb="105" eb="108">
      <t>ジュンリエキ</t>
    </rPh>
    <rPh sb="109" eb="110">
      <t>ショウ</t>
    </rPh>
    <rPh sb="111" eb="113">
      <t>スウチ</t>
    </rPh>
    <rPh sb="114" eb="116">
      <t>カイゼン</t>
    </rPh>
    <rPh sb="125" eb="127">
      <t>ヘイセイ</t>
    </rPh>
    <rPh sb="136" eb="138">
      <t>ルイジ</t>
    </rPh>
    <rPh sb="138" eb="140">
      <t>ダンタイ</t>
    </rPh>
    <rPh sb="140" eb="142">
      <t>ヘイキン</t>
    </rPh>
    <rPh sb="143" eb="145">
      <t>シタマワ</t>
    </rPh>
    <rPh sb="151" eb="152">
      <t>キビ</t>
    </rPh>
    <rPh sb="154" eb="156">
      <t>ジョウキョウ</t>
    </rPh>
    <rPh sb="157" eb="158">
      <t>ツヅ</t>
    </rPh>
    <rPh sb="166" eb="168">
      <t>リュウドウ</t>
    </rPh>
    <rPh sb="168" eb="170">
      <t>ヒリツ</t>
    </rPh>
    <rPh sb="172" eb="174">
      <t>タガク</t>
    </rPh>
    <rPh sb="175" eb="177">
      <t>ゲンキン</t>
    </rPh>
    <rPh sb="177" eb="179">
      <t>ヨキン</t>
    </rPh>
    <rPh sb="179" eb="181">
      <t>ブソク</t>
    </rPh>
    <rPh sb="182" eb="184">
      <t>エイキョウ</t>
    </rPh>
    <rPh sb="185" eb="186">
      <t>オオ</t>
    </rPh>
    <rPh sb="199" eb="201">
      <t>サイム</t>
    </rPh>
    <rPh sb="202" eb="203">
      <t>タイ</t>
    </rPh>
    <rPh sb="205" eb="207">
      <t>シハラ</t>
    </rPh>
    <rPh sb="207" eb="209">
      <t>ノウリョク</t>
    </rPh>
    <rPh sb="213" eb="214">
      <t>キビ</t>
    </rPh>
    <rPh sb="216" eb="218">
      <t>ジョウキョウ</t>
    </rPh>
    <rPh sb="219" eb="220">
      <t>ツヅ</t>
    </rPh>
    <rPh sb="228" eb="230">
      <t>キギョウ</t>
    </rPh>
    <rPh sb="230" eb="231">
      <t>サイ</t>
    </rPh>
    <rPh sb="231" eb="233">
      <t>ザンダカ</t>
    </rPh>
    <rPh sb="233" eb="234">
      <t>タイ</t>
    </rPh>
    <rPh sb="234" eb="236">
      <t>ジギョウ</t>
    </rPh>
    <rPh sb="236" eb="238">
      <t>キボ</t>
    </rPh>
    <rPh sb="238" eb="240">
      <t>ヒリツ</t>
    </rPh>
    <rPh sb="242" eb="244">
      <t>キギョウ</t>
    </rPh>
    <rPh sb="244" eb="245">
      <t>サイ</t>
    </rPh>
    <rPh sb="245" eb="248">
      <t>ゲンザイダカ</t>
    </rPh>
    <rPh sb="249" eb="251">
      <t>ゲンショウ</t>
    </rPh>
    <rPh sb="256" eb="258">
      <t>カイゼン</t>
    </rPh>
    <rPh sb="259" eb="260">
      <t>ハカ</t>
    </rPh>
    <rPh sb="263" eb="265">
      <t>ゼンコク</t>
    </rPh>
    <rPh sb="265" eb="267">
      <t>ヘイキン</t>
    </rPh>
    <rPh sb="267" eb="268">
      <t>オヨ</t>
    </rPh>
    <rPh sb="269" eb="271">
      <t>ルイジ</t>
    </rPh>
    <rPh sb="271" eb="273">
      <t>ダンタイ</t>
    </rPh>
    <rPh sb="273" eb="275">
      <t>ヘイキン</t>
    </rPh>
    <rPh sb="275" eb="276">
      <t>アタイ</t>
    </rPh>
    <rPh sb="277" eb="278">
      <t>オオ</t>
    </rPh>
    <rPh sb="280" eb="282">
      <t>シタマワ</t>
    </rPh>
    <rPh sb="284" eb="286">
      <t>テキセツ</t>
    </rPh>
    <rPh sb="287" eb="289">
      <t>スイジュン</t>
    </rPh>
    <rPh sb="299" eb="301">
      <t>ケイヒ</t>
    </rPh>
    <rPh sb="301" eb="303">
      <t>カイシュウ</t>
    </rPh>
    <rPh sb="303" eb="304">
      <t>リツ</t>
    </rPh>
    <rPh sb="306" eb="308">
      <t>ゼンコク</t>
    </rPh>
    <rPh sb="308" eb="310">
      <t>ヘイキン</t>
    </rPh>
    <rPh sb="310" eb="311">
      <t>オヨ</t>
    </rPh>
    <rPh sb="312" eb="314">
      <t>ルイジ</t>
    </rPh>
    <rPh sb="314" eb="316">
      <t>ダンタイ</t>
    </rPh>
    <rPh sb="316" eb="318">
      <t>ヘイキン</t>
    </rPh>
    <rPh sb="318" eb="319">
      <t>アタイ</t>
    </rPh>
    <rPh sb="320" eb="321">
      <t>オオ</t>
    </rPh>
    <rPh sb="323" eb="325">
      <t>ウワマワ</t>
    </rPh>
    <rPh sb="327" eb="329">
      <t>リョウキン</t>
    </rPh>
    <rPh sb="329" eb="331">
      <t>スイジュン</t>
    </rPh>
    <rPh sb="332" eb="334">
      <t>テキセイ</t>
    </rPh>
    <rPh sb="342" eb="344">
      <t>オスイ</t>
    </rPh>
    <rPh sb="344" eb="346">
      <t>ショリ</t>
    </rPh>
    <rPh sb="346" eb="348">
      <t>ゲンカ</t>
    </rPh>
    <rPh sb="362" eb="363">
      <t>アタイ</t>
    </rPh>
    <rPh sb="374" eb="376">
      <t>ネンネン</t>
    </rPh>
    <rPh sb="376" eb="378">
      <t>ゲンショウ</t>
    </rPh>
    <rPh sb="378" eb="380">
      <t>ケイコウ</t>
    </rPh>
    <rPh sb="385" eb="387">
      <t>テキセツ</t>
    </rPh>
    <rPh sb="388" eb="390">
      <t>スイジュン</t>
    </rPh>
    <rPh sb="400" eb="402">
      <t>シセツ</t>
    </rPh>
    <rPh sb="402" eb="405">
      <t>リヨウリツ</t>
    </rPh>
    <rPh sb="407" eb="409">
      <t>ゼンコク</t>
    </rPh>
    <rPh sb="409" eb="411">
      <t>ヘイキン</t>
    </rPh>
    <rPh sb="411" eb="412">
      <t>オヨ</t>
    </rPh>
    <rPh sb="413" eb="415">
      <t>ルイジ</t>
    </rPh>
    <rPh sb="415" eb="417">
      <t>ダンタイ</t>
    </rPh>
    <rPh sb="417" eb="419">
      <t>ヘイキン</t>
    </rPh>
    <rPh sb="419" eb="420">
      <t>アタイ</t>
    </rPh>
    <rPh sb="421" eb="423">
      <t>ウワマワ</t>
    </rPh>
    <rPh sb="428" eb="430">
      <t>テキセツ</t>
    </rPh>
    <rPh sb="431" eb="433">
      <t>シセツ</t>
    </rPh>
    <rPh sb="433" eb="435">
      <t>キボ</t>
    </rPh>
    <rPh sb="436" eb="438">
      <t>イジ</t>
    </rPh>
    <rPh sb="446" eb="449">
      <t>スイセンカ</t>
    </rPh>
    <rPh sb="449" eb="450">
      <t>リツ</t>
    </rPh>
    <rPh sb="455" eb="456">
      <t>ダイ</t>
    </rPh>
    <rPh sb="457" eb="459">
      <t>ゼンコク</t>
    </rPh>
    <rPh sb="459" eb="461">
      <t>ヘイキン</t>
    </rPh>
    <rPh sb="461" eb="462">
      <t>オヨ</t>
    </rPh>
    <rPh sb="463" eb="465">
      <t>ルイジ</t>
    </rPh>
    <rPh sb="465" eb="467">
      <t>ダンタイ</t>
    </rPh>
    <rPh sb="467" eb="469">
      <t>ヘイキン</t>
    </rPh>
    <rPh sb="469" eb="470">
      <t>アタイ</t>
    </rPh>
    <rPh sb="471" eb="473">
      <t>ウワマワ</t>
    </rPh>
    <rPh sb="479" eb="481">
      <t>コンゴ</t>
    </rPh>
    <rPh sb="482" eb="483">
      <t>サラ</t>
    </rPh>
    <rPh sb="485" eb="487">
      <t>セツゾク</t>
    </rPh>
    <rPh sb="487" eb="488">
      <t>リツ</t>
    </rPh>
    <rPh sb="489" eb="491">
      <t>コウジョウ</t>
    </rPh>
    <rPh sb="492" eb="493">
      <t>ツト</t>
    </rPh>
    <phoneticPr fontId="15"/>
  </si>
  <si>
    <t>①有形固定資産減価償却率は、全国平均及び類似団体平均値より若干高い数値となっていますが、ほぼ同程度の老朽化度となっています。
②管渠老朽化率は、比較的施設が新しく「法定耐用年数を経過した管路延長」がないため、該当はありません。
③管渠改善率は、比較的施設が新しく「改善管渠延長」がないため、該当はありません。</t>
    <rPh sb="1" eb="3">
      <t>ユウケイ</t>
    </rPh>
    <rPh sb="3" eb="5">
      <t>コテイ</t>
    </rPh>
    <rPh sb="5" eb="7">
      <t>シサン</t>
    </rPh>
    <rPh sb="7" eb="9">
      <t>ゲンカ</t>
    </rPh>
    <rPh sb="9" eb="11">
      <t>ショウキャク</t>
    </rPh>
    <rPh sb="11" eb="12">
      <t>リツ</t>
    </rPh>
    <rPh sb="14" eb="16">
      <t>ゼンコク</t>
    </rPh>
    <rPh sb="16" eb="18">
      <t>ヘイキン</t>
    </rPh>
    <rPh sb="18" eb="19">
      <t>オヨ</t>
    </rPh>
    <rPh sb="20" eb="22">
      <t>ルイジ</t>
    </rPh>
    <rPh sb="22" eb="24">
      <t>ダンタイ</t>
    </rPh>
    <rPh sb="24" eb="26">
      <t>ヘイキン</t>
    </rPh>
    <rPh sb="26" eb="27">
      <t>アタイ</t>
    </rPh>
    <rPh sb="29" eb="31">
      <t>ジャッカン</t>
    </rPh>
    <rPh sb="31" eb="32">
      <t>タカ</t>
    </rPh>
    <rPh sb="33" eb="35">
      <t>スウチ</t>
    </rPh>
    <rPh sb="46" eb="49">
      <t>ドウテイド</t>
    </rPh>
    <rPh sb="50" eb="52">
      <t>ロウキュウ</t>
    </rPh>
    <rPh sb="65" eb="66">
      <t>カン</t>
    </rPh>
    <rPh sb="66" eb="67">
      <t>キョ</t>
    </rPh>
    <rPh sb="67" eb="70">
      <t>ロウキュウカ</t>
    </rPh>
    <rPh sb="70" eb="71">
      <t>リツ</t>
    </rPh>
    <rPh sb="73" eb="76">
      <t>ヒカクテキ</t>
    </rPh>
    <rPh sb="76" eb="78">
      <t>シセツ</t>
    </rPh>
    <rPh sb="79" eb="80">
      <t>アタラ</t>
    </rPh>
    <rPh sb="83" eb="85">
      <t>ホウテイ</t>
    </rPh>
    <rPh sb="85" eb="87">
      <t>タイヨウ</t>
    </rPh>
    <rPh sb="87" eb="89">
      <t>ネンスウ</t>
    </rPh>
    <rPh sb="90" eb="92">
      <t>ケイカ</t>
    </rPh>
    <rPh sb="94" eb="96">
      <t>カンロ</t>
    </rPh>
    <rPh sb="96" eb="98">
      <t>エンチョウ</t>
    </rPh>
    <rPh sb="105" eb="107">
      <t>ガイトウ</t>
    </rPh>
    <rPh sb="117" eb="118">
      <t>カン</t>
    </rPh>
    <rPh sb="118" eb="119">
      <t>キョ</t>
    </rPh>
    <rPh sb="119" eb="121">
      <t>カイゼン</t>
    </rPh>
    <rPh sb="121" eb="122">
      <t>リツ</t>
    </rPh>
    <rPh sb="124" eb="127">
      <t>ヒカクテキ</t>
    </rPh>
    <rPh sb="127" eb="129">
      <t>シセツ</t>
    </rPh>
    <rPh sb="130" eb="131">
      <t>アタラ</t>
    </rPh>
    <rPh sb="134" eb="136">
      <t>カイゼン</t>
    </rPh>
    <rPh sb="136" eb="137">
      <t>カン</t>
    </rPh>
    <rPh sb="137" eb="138">
      <t>キョ</t>
    </rPh>
    <rPh sb="138" eb="140">
      <t>エンチョウ</t>
    </rPh>
    <rPh sb="147" eb="149">
      <t>ガイトウ</t>
    </rPh>
    <phoneticPr fontId="15"/>
  </si>
  <si>
    <t>　下水道事業会計（公共下水道事業と農業集落排水事業の2事業で構成）としては、平成28年度に累積欠損金が解消され経営状況は安定してきました。
　しかし、農業集落排水事業単独では、現金預金不足や多額の累積欠損金を抱えており、経営状況は極めて厳しい状況となっています。
　水洗化率は約97％と今後の有収水量の大幅な増加は見込めず、給与費や動力費などの経費を削減しても収支ギャップ解消の目処がたたないことから農業集落排水事業を公共下水道施設に接続し、事業統合を図る計画を予定しています。
　具体的には、令和2年度から3施設のうち倉科地区の農業集落排水施設から接続計画を開始します。残りの2施設（森・羽尾）も公共下水道に接続し、事業統合を図ることで安定的な経営を目指します。</t>
    <rPh sb="1" eb="4">
      <t>ゲスイドウ</t>
    </rPh>
    <rPh sb="4" eb="6">
      <t>ジギョウ</t>
    </rPh>
    <rPh sb="6" eb="8">
      <t>カイケイ</t>
    </rPh>
    <rPh sb="9" eb="11">
      <t>コウキョウ</t>
    </rPh>
    <rPh sb="11" eb="14">
      <t>ゲスイドウ</t>
    </rPh>
    <rPh sb="14" eb="16">
      <t>ジギョウ</t>
    </rPh>
    <rPh sb="17" eb="19">
      <t>ノウギョウ</t>
    </rPh>
    <rPh sb="19" eb="21">
      <t>シュウラク</t>
    </rPh>
    <rPh sb="21" eb="23">
      <t>ハイスイ</t>
    </rPh>
    <rPh sb="23" eb="25">
      <t>ジギョウ</t>
    </rPh>
    <rPh sb="27" eb="29">
      <t>ジギョウ</t>
    </rPh>
    <rPh sb="30" eb="32">
      <t>コウセイ</t>
    </rPh>
    <rPh sb="38" eb="40">
      <t>ヘイセイ</t>
    </rPh>
    <rPh sb="42" eb="44">
      <t>ネンド</t>
    </rPh>
    <rPh sb="45" eb="47">
      <t>ルイセキ</t>
    </rPh>
    <rPh sb="47" eb="50">
      <t>ケッソンキン</t>
    </rPh>
    <rPh sb="51" eb="53">
      <t>カイショウ</t>
    </rPh>
    <rPh sb="55" eb="57">
      <t>ケイエイ</t>
    </rPh>
    <rPh sb="57" eb="59">
      <t>ジョウキョウ</t>
    </rPh>
    <rPh sb="60" eb="62">
      <t>アンテイ</t>
    </rPh>
    <rPh sb="75" eb="77">
      <t>ノウギョウ</t>
    </rPh>
    <rPh sb="77" eb="79">
      <t>シュウラク</t>
    </rPh>
    <rPh sb="79" eb="81">
      <t>ハイスイ</t>
    </rPh>
    <rPh sb="81" eb="83">
      <t>ジギョウ</t>
    </rPh>
    <rPh sb="83" eb="85">
      <t>タンドク</t>
    </rPh>
    <rPh sb="88" eb="90">
      <t>ゲンキン</t>
    </rPh>
    <rPh sb="90" eb="92">
      <t>ヨキン</t>
    </rPh>
    <rPh sb="92" eb="94">
      <t>ブソク</t>
    </rPh>
    <rPh sb="95" eb="97">
      <t>タガク</t>
    </rPh>
    <rPh sb="98" eb="100">
      <t>ルイセキ</t>
    </rPh>
    <rPh sb="100" eb="103">
      <t>ケッソンキン</t>
    </rPh>
    <rPh sb="104" eb="105">
      <t>カカ</t>
    </rPh>
    <rPh sb="110" eb="112">
      <t>ケイエイ</t>
    </rPh>
    <rPh sb="112" eb="114">
      <t>ジョウキョウ</t>
    </rPh>
    <rPh sb="115" eb="116">
      <t>キワ</t>
    </rPh>
    <rPh sb="118" eb="119">
      <t>キビ</t>
    </rPh>
    <rPh sb="121" eb="123">
      <t>ジョウキョウ</t>
    </rPh>
    <rPh sb="133" eb="136">
      <t>スイセンカ</t>
    </rPh>
    <rPh sb="136" eb="137">
      <t>リツ</t>
    </rPh>
    <rPh sb="138" eb="139">
      <t>ヤク</t>
    </rPh>
    <rPh sb="143" eb="145">
      <t>コンゴ</t>
    </rPh>
    <rPh sb="146" eb="147">
      <t>ユウ</t>
    </rPh>
    <rPh sb="147" eb="148">
      <t>シュウ</t>
    </rPh>
    <rPh sb="148" eb="150">
      <t>スイリョウ</t>
    </rPh>
    <rPh sb="151" eb="153">
      <t>オオハバ</t>
    </rPh>
    <rPh sb="154" eb="156">
      <t>ゾウカ</t>
    </rPh>
    <rPh sb="157" eb="159">
      <t>ミコ</t>
    </rPh>
    <rPh sb="162" eb="164">
      <t>キュウヨ</t>
    </rPh>
    <rPh sb="164" eb="165">
      <t>ヒ</t>
    </rPh>
    <rPh sb="166" eb="168">
      <t>ドウリョク</t>
    </rPh>
    <rPh sb="168" eb="169">
      <t>ヒ</t>
    </rPh>
    <rPh sb="172" eb="174">
      <t>ケイヒ</t>
    </rPh>
    <rPh sb="175" eb="177">
      <t>サクゲン</t>
    </rPh>
    <rPh sb="180" eb="182">
      <t>シュウシ</t>
    </rPh>
    <rPh sb="186" eb="188">
      <t>カイショウ</t>
    </rPh>
    <rPh sb="189" eb="191">
      <t>メド</t>
    </rPh>
    <rPh sb="209" eb="211">
      <t>コウキョウ</t>
    </rPh>
    <rPh sb="211" eb="214">
      <t>ゲスイドウ</t>
    </rPh>
    <rPh sb="214" eb="216">
      <t>シセツ</t>
    </rPh>
    <rPh sb="217" eb="219">
      <t>セツゾク</t>
    </rPh>
    <rPh sb="221" eb="223">
      <t>ジギョウ</t>
    </rPh>
    <rPh sb="223" eb="225">
      <t>トウゴウ</t>
    </rPh>
    <rPh sb="226" eb="227">
      <t>ハカ</t>
    </rPh>
    <rPh sb="228" eb="230">
      <t>ケイカク</t>
    </rPh>
    <rPh sb="231" eb="233">
      <t>ヨテイ</t>
    </rPh>
    <rPh sb="241" eb="244">
      <t>グタイテキ</t>
    </rPh>
    <rPh sb="250" eb="252">
      <t>ネンド</t>
    </rPh>
    <rPh sb="255" eb="257">
      <t>シセツ</t>
    </rPh>
    <rPh sb="260" eb="262">
      <t>クラシナ</t>
    </rPh>
    <rPh sb="262" eb="264">
      <t>チク</t>
    </rPh>
    <rPh sb="265" eb="267">
      <t>ノウギョウ</t>
    </rPh>
    <rPh sb="267" eb="269">
      <t>シュウラク</t>
    </rPh>
    <rPh sb="269" eb="271">
      <t>ハイスイ</t>
    </rPh>
    <rPh sb="271" eb="273">
      <t>シセツ</t>
    </rPh>
    <rPh sb="275" eb="277">
      <t>セツゾク</t>
    </rPh>
    <rPh sb="277" eb="279">
      <t>ケイカク</t>
    </rPh>
    <rPh sb="280" eb="282">
      <t>カイシ</t>
    </rPh>
    <rPh sb="286" eb="287">
      <t>ノコ</t>
    </rPh>
    <rPh sb="290" eb="292">
      <t>シセツ</t>
    </rPh>
    <rPh sb="293" eb="294">
      <t>モリ</t>
    </rPh>
    <rPh sb="295" eb="296">
      <t>ハネ</t>
    </rPh>
    <rPh sb="296" eb="297">
      <t>オ</t>
    </rPh>
    <rPh sb="299" eb="301">
      <t>コウキョウ</t>
    </rPh>
    <rPh sb="301" eb="304">
      <t>ゲスイドウ</t>
    </rPh>
    <rPh sb="305" eb="307">
      <t>セツゾク</t>
    </rPh>
    <rPh sb="309" eb="311">
      <t>ジギョウ</t>
    </rPh>
    <rPh sb="311" eb="313">
      <t>トウゴウ</t>
    </rPh>
    <rPh sb="319" eb="322">
      <t>アンテイテキ</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</si>
</sst>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4D-4520-B38B-A4094158C88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004D-4520-B38B-A4094158C88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65.92</c:v>
                </c:pt>
                <c:pt idx="1">
                  <c:v>65.47</c:v>
                </c:pt>
                <c:pt idx="2">
                  <c:v>63.61</c:v>
                </c:pt>
                <c:pt idx="3">
                  <c:v>65.19</c:v>
                </c:pt>
                <c:pt idx="4">
                  <c:v>61.36</c:v>
                </c:pt>
              </c:numCache>
            </c:numRef>
          </c:val>
          <c:extLst>
            <c:ext xmlns:c16="http://schemas.microsoft.com/office/drawing/2014/chart" uri="{C3380CC4-5D6E-409C-BE32-E72D297353CC}">
              <c16:uniqueId val="{00000000-4F40-478C-9066-E3869188319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4F40-478C-9066-E3869188319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94.9</c:v>
                </c:pt>
                <c:pt idx="1">
                  <c:v>94.84</c:v>
                </c:pt>
                <c:pt idx="2">
                  <c:v>95.54</c:v>
                </c:pt>
                <c:pt idx="3">
                  <c:v>96.87</c:v>
                </c:pt>
                <c:pt idx="4">
                  <c:v>97.23</c:v>
                </c:pt>
              </c:numCache>
            </c:numRef>
          </c:val>
          <c:extLst>
            <c:ext xmlns:c16="http://schemas.microsoft.com/office/drawing/2014/chart" uri="{C3380CC4-5D6E-409C-BE32-E72D297353CC}">
              <c16:uniqueId val="{00000000-360B-4339-A383-BA9DB3796BE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360B-4339-A383-BA9DB3796BE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108.91</c:v>
                </c:pt>
                <c:pt idx="1">
                  <c:v>109.7</c:v>
                </c:pt>
                <c:pt idx="2">
                  <c:v>109.87</c:v>
                </c:pt>
                <c:pt idx="3">
                  <c:v>109.55</c:v>
                </c:pt>
                <c:pt idx="4">
                  <c:v>114.35</c:v>
                </c:pt>
              </c:numCache>
            </c:numRef>
          </c:val>
          <c:extLst>
            <c:ext xmlns:c16="http://schemas.microsoft.com/office/drawing/2014/chart" uri="{C3380CC4-5D6E-409C-BE32-E72D297353CC}">
              <c16:uniqueId val="{00000000-8B93-4C1E-A314-D9C91A8BF8A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8B93-4C1E-A314-D9C91A8BF8A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22.93</c:v>
                </c:pt>
                <c:pt idx="1">
                  <c:v>25.83</c:v>
                </c:pt>
                <c:pt idx="2">
                  <c:v>28.73</c:v>
                </c:pt>
                <c:pt idx="3">
                  <c:v>31.34</c:v>
                </c:pt>
                <c:pt idx="4">
                  <c:v>33.659999999999997</c:v>
                </c:pt>
              </c:numCache>
            </c:numRef>
          </c:val>
          <c:extLst>
            <c:ext xmlns:c16="http://schemas.microsoft.com/office/drawing/2014/chart" uri="{C3380CC4-5D6E-409C-BE32-E72D297353CC}">
              <c16:uniqueId val="{00000000-D927-4A2B-994F-10EE6AFCCEC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D927-4A2B-994F-10EE6AFCCEC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43-4DEC-91D1-7F57C7C7767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F043-4DEC-91D1-7F57C7C7767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341.3</c:v>
                </c:pt>
                <c:pt idx="1">
                  <c:v>305.14999999999998</c:v>
                </c:pt>
                <c:pt idx="2">
                  <c:v>263.36</c:v>
                </c:pt>
                <c:pt idx="3">
                  <c:v>240.22</c:v>
                </c:pt>
                <c:pt idx="4">
                  <c:v>201.46</c:v>
                </c:pt>
              </c:numCache>
            </c:numRef>
          </c:val>
          <c:extLst>
            <c:ext xmlns:c16="http://schemas.microsoft.com/office/drawing/2014/chart" uri="{C3380CC4-5D6E-409C-BE32-E72D297353CC}">
              <c16:uniqueId val="{00000000-7630-425A-8E4A-4624CE59903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7630-425A-8E4A-4624CE59903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-104.01</c:v>
                </c:pt>
                <c:pt idx="1">
                  <c:v>-118.79</c:v>
                </c:pt>
                <c:pt idx="2">
                  <c:v>-124.72</c:v>
                </c:pt>
                <c:pt idx="3">
                  <c:v>-136.5</c:v>
                </c:pt>
                <c:pt idx="4">
                  <c:v>-152.69</c:v>
                </c:pt>
              </c:numCache>
            </c:numRef>
          </c:val>
          <c:extLst>
            <c:ext xmlns:c16="http://schemas.microsoft.com/office/drawing/2014/chart" uri="{C3380CC4-5D6E-409C-BE32-E72D297353CC}">
              <c16:uniqueId val="{00000000-6E3E-4C77-B78B-F763E9854E9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6E3E-4C77-B78B-F763E9854E9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349.82</c:v>
                </c:pt>
                <c:pt idx="1">
                  <c:v>318.08999999999997</c:v>
                </c:pt>
                <c:pt idx="2">
                  <c:v>282.99</c:v>
                </c:pt>
                <c:pt idx="3">
                  <c:v>256.37</c:v>
                </c:pt>
                <c:pt idx="4">
                  <c:v>224.31</c:v>
                </c:pt>
              </c:numCache>
            </c:numRef>
          </c:val>
          <c:extLst>
            <c:ext xmlns:c16="http://schemas.microsoft.com/office/drawing/2014/chart" uri="{C3380CC4-5D6E-409C-BE32-E72D297353CC}">
              <c16:uniqueId val="{00000000-F127-4F38-917D-7D8C76E5A2E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F127-4F38-917D-7D8C76E5A2E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97.87</c:v>
                </c:pt>
                <c:pt idx="1">
                  <c:v>98.42</c:v>
                </c:pt>
                <c:pt idx="2">
                  <c:v>104.93</c:v>
                </c:pt>
                <c:pt idx="3">
                  <c:v>97.86</c:v>
                </c:pt>
                <c:pt idx="4">
                  <c:v>104.51</c:v>
                </c:pt>
              </c:numCache>
            </c:numRef>
          </c:val>
          <c:extLst>
            <c:ext xmlns:c16="http://schemas.microsoft.com/office/drawing/2014/chart" uri="{C3380CC4-5D6E-409C-BE32-E72D297353CC}">
              <c16:uniqueId val="{00000000-2D41-4798-9BD2-C95C74F3689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2D41-4798-9BD2-C95C74F3689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161.85</c:v>
                </c:pt>
                <c:pt idx="1">
                  <c:v>161.54</c:v>
                </c:pt>
                <c:pt idx="2">
                  <c:v>151.74</c:v>
                </c:pt>
                <c:pt idx="3">
                  <c:v>163.05000000000001</c:v>
                </c:pt>
                <c:pt idx="4">
                  <c:v>152.68</c:v>
                </c:pt>
              </c:numCache>
            </c:numRef>
          </c:val>
          <c:extLst>
            <c:ext xmlns:c16="http://schemas.microsoft.com/office/drawing/2014/chart" uri="{C3380CC4-5D6E-409C-BE32-E72D297353CC}">
              <c16:uniqueId val="{00000000-31F1-429D-AA28-1CE3F37BC7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31F1-429D-AA28-1CE3F37BC7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千曲市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60773</v>
      </c>
      <c r="AM8" s="50"/>
      <c r="AN8" s="50"/>
      <c r="AO8" s="50"/>
      <c r="AP8" s="50"/>
      <c r="AQ8" s="50"/>
      <c r="AR8" s="50"/>
      <c r="AS8" s="50"/>
      <c r="AT8" s="45">
        <f>データ!T6</f>
        <v>119.79</v>
      </c>
      <c r="AU8" s="45"/>
      <c r="AV8" s="45"/>
      <c r="AW8" s="45"/>
      <c r="AX8" s="45"/>
      <c r="AY8" s="45"/>
      <c r="AZ8" s="45"/>
      <c r="BA8" s="45"/>
      <c r="BB8" s="45">
        <f>データ!U6</f>
        <v>507.33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82.05</v>
      </c>
      <c r="J10" s="45"/>
      <c r="K10" s="45"/>
      <c r="L10" s="45"/>
      <c r="M10" s="45"/>
      <c r="N10" s="45"/>
      <c r="O10" s="45"/>
      <c r="P10" s="45">
        <f>データ!P6</f>
        <v>7.58</v>
      </c>
      <c r="Q10" s="45"/>
      <c r="R10" s="45"/>
      <c r="S10" s="45"/>
      <c r="T10" s="45"/>
      <c r="U10" s="45"/>
      <c r="V10" s="45"/>
      <c r="W10" s="45">
        <f>データ!Q6</f>
        <v>95.78</v>
      </c>
      <c r="X10" s="45"/>
      <c r="Y10" s="45"/>
      <c r="Z10" s="45"/>
      <c r="AA10" s="45"/>
      <c r="AB10" s="45"/>
      <c r="AC10" s="45"/>
      <c r="AD10" s="50">
        <f>データ!R6</f>
        <v>3186</v>
      </c>
      <c r="AE10" s="50"/>
      <c r="AF10" s="50"/>
      <c r="AG10" s="50"/>
      <c r="AH10" s="50"/>
      <c r="AI10" s="50"/>
      <c r="AJ10" s="50"/>
      <c r="AK10" s="2"/>
      <c r="AL10" s="50">
        <f>データ!V6</f>
        <v>4592</v>
      </c>
      <c r="AM10" s="50"/>
      <c r="AN10" s="50"/>
      <c r="AO10" s="50"/>
      <c r="AP10" s="50"/>
      <c r="AQ10" s="50"/>
      <c r="AR10" s="50"/>
      <c r="AS10" s="50"/>
      <c r="AT10" s="45">
        <f>データ!W6</f>
        <v>3.48</v>
      </c>
      <c r="AU10" s="45"/>
      <c r="AV10" s="45"/>
      <c r="AW10" s="45"/>
      <c r="AX10" s="45"/>
      <c r="AY10" s="45"/>
      <c r="AZ10" s="45"/>
      <c r="BA10" s="45"/>
      <c r="BB10" s="45">
        <f>データ!X6</f>
        <v>1319.54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PPdWuJP6KR1ltXtI5yjCA7jZlc1pHpE3GDxwLF/xmbo1+LyLvCEFqzdY1IYwthTX/9RJPBipzb2VSQcdMIeefw==" saltValue="HNK9ULsy/en8u6YqIbLGp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54</v>
      </c>
      <c r="B4" s="30"/>
      <c r="C4" s="30"/>
      <c r="D4" s="30"/>
      <c r="E4" s="30"/>
      <c r="F4" s="30"/>
      <c r="G4" s="30"/>
      <c r="H4" s="79"/>
      <c r="I4" s="80"/>
      <c r="J4" s="80"/>
      <c r="K4" s="80"/>
      <c r="L4" s="80"/>
      <c r="M4" s="80"/>
      <c r="N4" s="80"/>
      <c r="O4" s="80"/>
      <c r="P4" s="80"/>
      <c r="Q4" s="80"/>
      <c r="R4" s="80"/>
      <c r="S4" s="80"/>
      <c r="T4" s="80"/>
      <c r="U4" s="80"/>
      <c r="V4" s="80"/>
      <c r="W4" s="80"/>
      <c r="X4" s="81"/>
      <c r="Y4" s="75" t="s">
        <v>55</v>
      </c>
      <c r="Z4" s="75"/>
      <c r="AA4" s="75"/>
      <c r="AB4" s="75"/>
      <c r="AC4" s="75"/>
      <c r="AD4" s="75"/>
      <c r="AE4" s="75"/>
      <c r="AF4" s="75"/>
      <c r="AG4" s="75"/>
      <c r="AH4" s="75"/>
      <c r="AI4" s="75"/>
      <c r="AJ4" s="75" t="s">
        <v>56</v>
      </c>
      <c r="AK4" s="75"/>
      <c r="AL4" s="75"/>
      <c r="AM4" s="75"/>
      <c r="AN4" s="75"/>
      <c r="AO4" s="75"/>
      <c r="AP4" s="75"/>
      <c r="AQ4" s="75"/>
      <c r="AR4" s="75"/>
      <c r="AS4" s="75"/>
      <c r="AT4" s="75"/>
      <c r="AU4" s="75" t="s">
        <v>57</v>
      </c>
      <c r="AV4" s="75"/>
      <c r="AW4" s="75"/>
      <c r="AX4" s="75"/>
      <c r="AY4" s="75"/>
      <c r="AZ4" s="75"/>
      <c r="BA4" s="75"/>
      <c r="BB4" s="75"/>
      <c r="BC4" s="75"/>
      <c r="BD4" s="75"/>
      <c r="BE4" s="75"/>
      <c r="BF4" s="75" t="s">
        <v>58</v>
      </c>
      <c r="BG4" s="75"/>
      <c r="BH4" s="75"/>
      <c r="BI4" s="75"/>
      <c r="BJ4" s="75"/>
      <c r="BK4" s="75"/>
      <c r="BL4" s="75"/>
      <c r="BM4" s="75"/>
      <c r="BN4" s="75"/>
      <c r="BO4" s="75"/>
      <c r="BP4" s="75"/>
      <c r="BQ4" s="75" t="s">
        <v>59</v>
      </c>
      <c r="BR4" s="75"/>
      <c r="BS4" s="75"/>
      <c r="BT4" s="75"/>
      <c r="BU4" s="75"/>
      <c r="BV4" s="75"/>
      <c r="BW4" s="75"/>
      <c r="BX4" s="75"/>
      <c r="BY4" s="75"/>
      <c r="BZ4" s="75"/>
      <c r="CA4" s="75"/>
      <c r="CB4" s="75" t="s">
        <v>60</v>
      </c>
      <c r="CC4" s="75"/>
      <c r="CD4" s="75"/>
      <c r="CE4" s="75"/>
      <c r="CF4" s="75"/>
      <c r="CG4" s="75"/>
      <c r="CH4" s="75"/>
      <c r="CI4" s="75"/>
      <c r="CJ4" s="75"/>
      <c r="CK4" s="75"/>
      <c r="CL4" s="75"/>
      <c r="CM4" s="75" t="s">
        <v>61</v>
      </c>
      <c r="CN4" s="75"/>
      <c r="CO4" s="75"/>
      <c r="CP4" s="75"/>
      <c r="CQ4" s="75"/>
      <c r="CR4" s="75"/>
      <c r="CS4" s="75"/>
      <c r="CT4" s="75"/>
      <c r="CU4" s="75"/>
      <c r="CV4" s="75"/>
      <c r="CW4" s="75"/>
      <c r="CX4" s="75" t="s">
        <v>62</v>
      </c>
      <c r="CY4" s="75"/>
      <c r="CZ4" s="75"/>
      <c r="DA4" s="75"/>
      <c r="DB4" s="75"/>
      <c r="DC4" s="75"/>
      <c r="DD4" s="75"/>
      <c r="DE4" s="75"/>
      <c r="DF4" s="75"/>
      <c r="DG4" s="75"/>
      <c r="DH4" s="75"/>
      <c r="DI4" s="75" t="s">
        <v>63</v>
      </c>
      <c r="DJ4" s="75"/>
      <c r="DK4" s="75"/>
      <c r="DL4" s="75"/>
      <c r="DM4" s="75"/>
      <c r="DN4" s="75"/>
      <c r="DO4" s="75"/>
      <c r="DP4" s="75"/>
      <c r="DQ4" s="75"/>
      <c r="DR4" s="75"/>
      <c r="DS4" s="75"/>
      <c r="DT4" s="75" t="s">
        <v>64</v>
      </c>
      <c r="DU4" s="75"/>
      <c r="DV4" s="75"/>
      <c r="DW4" s="75"/>
      <c r="DX4" s="75"/>
      <c r="DY4" s="75"/>
      <c r="DZ4" s="75"/>
      <c r="EA4" s="75"/>
      <c r="EB4" s="75"/>
      <c r="EC4" s="75"/>
      <c r="ED4" s="75"/>
      <c r="EE4" s="75" t="s">
        <v>65</v>
      </c>
      <c r="EF4" s="75"/>
      <c r="EG4" s="75"/>
      <c r="EH4" s="75"/>
      <c r="EI4" s="75"/>
      <c r="EJ4" s="75"/>
      <c r="EK4" s="75"/>
      <c r="EL4" s="75"/>
      <c r="EM4" s="75"/>
      <c r="EN4" s="75"/>
      <c r="EO4" s="75"/>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202185</v>
      </c>
      <c r="D6" s="33">
        <f t="shared" si="3"/>
        <v>46</v>
      </c>
      <c r="E6" s="33">
        <f t="shared" si="3"/>
        <v>17</v>
      </c>
      <c r="F6" s="33">
        <f t="shared" si="3"/>
        <v>5</v>
      </c>
      <c r="G6" s="33">
        <f t="shared" si="3"/>
        <v>0</v>
      </c>
      <c r="H6" s="33" t="str">
        <f t="shared" si="3"/>
        <v>長野県　千曲市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82.05</v>
      </c>
      <c r="P6" s="34">
        <f t="shared" si="3"/>
        <v>7.58</v>
      </c>
      <c r="Q6" s="34">
        <f t="shared" si="3"/>
        <v>95.78</v>
      </c>
      <c r="R6" s="34">
        <f t="shared" si="3"/>
        <v>3186</v>
      </c>
      <c r="S6" s="34">
        <f t="shared" si="3"/>
        <v>60773</v>
      </c>
      <c r="T6" s="34">
        <f t="shared" si="3"/>
        <v>119.79</v>
      </c>
      <c r="U6" s="34">
        <f t="shared" si="3"/>
        <v>507.33</v>
      </c>
      <c r="V6" s="34">
        <f t="shared" si="3"/>
        <v>4592</v>
      </c>
      <c r="W6" s="34">
        <f t="shared" si="3"/>
        <v>3.48</v>
      </c>
      <c r="X6" s="34">
        <f t="shared" si="3"/>
        <v>1319.54</v>
      </c>
      <c r="Y6" s="35">
        <f>IF(Y7="",NA(),Y7)</f>
        <v>108.91</v>
      </c>
      <c r="Z6" s="35">
        <f t="shared" ref="Z6:AH6" si="4">IF(Z7="",NA(),Z7)</f>
        <v>109.7</v>
      </c>
      <c r="AA6" s="35">
        <f t="shared" si="4"/>
        <v>109.87</v>
      </c>
      <c r="AB6" s="35">
        <f t="shared" si="4"/>
        <v>109.55</v>
      </c>
      <c r="AC6" s="35">
        <f t="shared" si="4"/>
        <v>114.35</v>
      </c>
      <c r="AD6" s="35">
        <f t="shared" si="4"/>
        <v>97.53</v>
      </c>
      <c r="AE6" s="35">
        <f t="shared" si="4"/>
        <v>99.64</v>
      </c>
      <c r="AF6" s="35">
        <f t="shared" si="4"/>
        <v>99.66</v>
      </c>
      <c r="AG6" s="35">
        <f t="shared" si="4"/>
        <v>100.95</v>
      </c>
      <c r="AH6" s="35">
        <f t="shared" si="4"/>
        <v>101.77</v>
      </c>
      <c r="AI6" s="34" t="str">
        <f>IF(AI7="","",IF(AI7="-","【-】","【"&amp;SUBSTITUTE(TEXT(AI7,"#,##0.00"),"-","△")&amp;"】"))</f>
        <v>【101.60】</v>
      </c>
      <c r="AJ6" s="35">
        <f>IF(AJ7="",NA(),AJ7)</f>
        <v>341.3</v>
      </c>
      <c r="AK6" s="35">
        <f t="shared" ref="AK6:AS6" si="5">IF(AK7="",NA(),AK7)</f>
        <v>305.14999999999998</v>
      </c>
      <c r="AL6" s="35">
        <f t="shared" si="5"/>
        <v>263.36</v>
      </c>
      <c r="AM6" s="35">
        <f t="shared" si="5"/>
        <v>240.22</v>
      </c>
      <c r="AN6" s="35">
        <f t="shared" si="5"/>
        <v>201.46</v>
      </c>
      <c r="AO6" s="35">
        <f t="shared" si="5"/>
        <v>223.09</v>
      </c>
      <c r="AP6" s="35">
        <f t="shared" si="5"/>
        <v>214.61</v>
      </c>
      <c r="AQ6" s="35">
        <f t="shared" si="5"/>
        <v>225.39</v>
      </c>
      <c r="AR6" s="35">
        <f t="shared" si="5"/>
        <v>224.04</v>
      </c>
      <c r="AS6" s="35">
        <f t="shared" si="5"/>
        <v>227.4</v>
      </c>
      <c r="AT6" s="34" t="str">
        <f>IF(AT7="","",IF(AT7="-","【-】","【"&amp;SUBSTITUTE(TEXT(AT7,"#,##0.00"),"-","△")&amp;"】"))</f>
        <v>【195.44】</v>
      </c>
      <c r="AU6" s="35">
        <f>IF(AU7="",NA(),AU7)</f>
        <v>-104.01</v>
      </c>
      <c r="AV6" s="35">
        <f t="shared" ref="AV6:BD6" si="6">IF(AV7="",NA(),AV7)</f>
        <v>-118.79</v>
      </c>
      <c r="AW6" s="35">
        <f t="shared" si="6"/>
        <v>-124.72</v>
      </c>
      <c r="AX6" s="35">
        <f t="shared" si="6"/>
        <v>-136.5</v>
      </c>
      <c r="AY6" s="35">
        <f t="shared" si="6"/>
        <v>-152.69</v>
      </c>
      <c r="AZ6" s="35">
        <f t="shared" si="6"/>
        <v>33.03</v>
      </c>
      <c r="BA6" s="35">
        <f t="shared" si="6"/>
        <v>29.45</v>
      </c>
      <c r="BB6" s="35">
        <f t="shared" si="6"/>
        <v>31.84</v>
      </c>
      <c r="BC6" s="35">
        <f t="shared" si="6"/>
        <v>29.91</v>
      </c>
      <c r="BD6" s="35">
        <f t="shared" si="6"/>
        <v>29.54</v>
      </c>
      <c r="BE6" s="34" t="str">
        <f>IF(BE7="","",IF(BE7="-","【-】","【"&amp;SUBSTITUTE(TEXT(BE7,"#,##0.00"),"-","△")&amp;"】"))</f>
        <v>【34.27】</v>
      </c>
      <c r="BF6" s="35">
        <f>IF(BF7="",NA(),BF7)</f>
        <v>349.82</v>
      </c>
      <c r="BG6" s="35">
        <f t="shared" ref="BG6:BO6" si="7">IF(BG7="",NA(),BG7)</f>
        <v>318.08999999999997</v>
      </c>
      <c r="BH6" s="35">
        <f t="shared" si="7"/>
        <v>282.99</v>
      </c>
      <c r="BI6" s="35">
        <f t="shared" si="7"/>
        <v>256.37</v>
      </c>
      <c r="BJ6" s="35">
        <f t="shared" si="7"/>
        <v>224.31</v>
      </c>
      <c r="BK6" s="35">
        <f t="shared" si="7"/>
        <v>1044.8</v>
      </c>
      <c r="BL6" s="35">
        <f t="shared" si="7"/>
        <v>1081.8</v>
      </c>
      <c r="BM6" s="35">
        <f t="shared" si="7"/>
        <v>974.93</v>
      </c>
      <c r="BN6" s="35">
        <f t="shared" si="7"/>
        <v>855.8</v>
      </c>
      <c r="BO6" s="35">
        <f t="shared" si="7"/>
        <v>789.46</v>
      </c>
      <c r="BP6" s="34" t="str">
        <f>IF(BP7="","",IF(BP7="-","【-】","【"&amp;SUBSTITUTE(TEXT(BP7,"#,##0.00"),"-","△")&amp;"】"))</f>
        <v>【747.76】</v>
      </c>
      <c r="BQ6" s="35">
        <f>IF(BQ7="",NA(),BQ7)</f>
        <v>97.87</v>
      </c>
      <c r="BR6" s="35">
        <f t="shared" ref="BR6:BZ6" si="8">IF(BR7="",NA(),BR7)</f>
        <v>98.42</v>
      </c>
      <c r="BS6" s="35">
        <f t="shared" si="8"/>
        <v>104.93</v>
      </c>
      <c r="BT6" s="35">
        <f t="shared" si="8"/>
        <v>97.86</v>
      </c>
      <c r="BU6" s="35">
        <f t="shared" si="8"/>
        <v>104.51</v>
      </c>
      <c r="BV6" s="35">
        <f t="shared" si="8"/>
        <v>50.82</v>
      </c>
      <c r="BW6" s="35">
        <f t="shared" si="8"/>
        <v>52.19</v>
      </c>
      <c r="BX6" s="35">
        <f t="shared" si="8"/>
        <v>55.32</v>
      </c>
      <c r="BY6" s="35">
        <f t="shared" si="8"/>
        <v>59.8</v>
      </c>
      <c r="BZ6" s="35">
        <f t="shared" si="8"/>
        <v>57.77</v>
      </c>
      <c r="CA6" s="34" t="str">
        <f>IF(CA7="","",IF(CA7="-","【-】","【"&amp;SUBSTITUTE(TEXT(CA7,"#,##0.00"),"-","△")&amp;"】"))</f>
        <v>【59.51】</v>
      </c>
      <c r="CB6" s="35">
        <f>IF(CB7="",NA(),CB7)</f>
        <v>161.85</v>
      </c>
      <c r="CC6" s="35">
        <f t="shared" ref="CC6:CK6" si="9">IF(CC7="",NA(),CC7)</f>
        <v>161.54</v>
      </c>
      <c r="CD6" s="35">
        <f t="shared" si="9"/>
        <v>151.74</v>
      </c>
      <c r="CE6" s="35">
        <f t="shared" si="9"/>
        <v>163.05000000000001</v>
      </c>
      <c r="CF6" s="35">
        <f t="shared" si="9"/>
        <v>152.68</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65.92</v>
      </c>
      <c r="CN6" s="35">
        <f t="shared" ref="CN6:CV6" si="10">IF(CN7="",NA(),CN7)</f>
        <v>65.47</v>
      </c>
      <c r="CO6" s="35">
        <f t="shared" si="10"/>
        <v>63.61</v>
      </c>
      <c r="CP6" s="35">
        <f t="shared" si="10"/>
        <v>65.19</v>
      </c>
      <c r="CQ6" s="35">
        <f t="shared" si="10"/>
        <v>61.36</v>
      </c>
      <c r="CR6" s="35">
        <f t="shared" si="10"/>
        <v>53.24</v>
      </c>
      <c r="CS6" s="35">
        <f t="shared" si="10"/>
        <v>52.31</v>
      </c>
      <c r="CT6" s="35">
        <f t="shared" si="10"/>
        <v>60.65</v>
      </c>
      <c r="CU6" s="35">
        <f t="shared" si="10"/>
        <v>51.75</v>
      </c>
      <c r="CV6" s="35">
        <f t="shared" si="10"/>
        <v>50.68</v>
      </c>
      <c r="CW6" s="34" t="str">
        <f>IF(CW7="","",IF(CW7="-","【-】","【"&amp;SUBSTITUTE(TEXT(CW7,"#,##0.00"),"-","△")&amp;"】"))</f>
        <v>【52.23】</v>
      </c>
      <c r="CX6" s="35">
        <f>IF(CX7="",NA(),CX7)</f>
        <v>94.9</v>
      </c>
      <c r="CY6" s="35">
        <f t="shared" ref="CY6:DG6" si="11">IF(CY7="",NA(),CY7)</f>
        <v>94.84</v>
      </c>
      <c r="CZ6" s="35">
        <f t="shared" si="11"/>
        <v>95.54</v>
      </c>
      <c r="DA6" s="35">
        <f t="shared" si="11"/>
        <v>96.87</v>
      </c>
      <c r="DB6" s="35">
        <f t="shared" si="11"/>
        <v>97.23</v>
      </c>
      <c r="DC6" s="35">
        <f t="shared" si="11"/>
        <v>84.07</v>
      </c>
      <c r="DD6" s="35">
        <f t="shared" si="11"/>
        <v>84.32</v>
      </c>
      <c r="DE6" s="35">
        <f t="shared" si="11"/>
        <v>84.58</v>
      </c>
      <c r="DF6" s="35">
        <f t="shared" si="11"/>
        <v>84.84</v>
      </c>
      <c r="DG6" s="35">
        <f t="shared" si="11"/>
        <v>84.86</v>
      </c>
      <c r="DH6" s="34" t="str">
        <f>IF(DH7="","",IF(DH7="-","【-】","【"&amp;SUBSTITUTE(TEXT(DH7,"#,##0.00"),"-","△")&amp;"】"))</f>
        <v>【85.82】</v>
      </c>
      <c r="DI6" s="35">
        <f>IF(DI7="",NA(),DI7)</f>
        <v>22.93</v>
      </c>
      <c r="DJ6" s="35">
        <f t="shared" ref="DJ6:DR6" si="12">IF(DJ7="",NA(),DJ7)</f>
        <v>25.83</v>
      </c>
      <c r="DK6" s="35">
        <f t="shared" si="12"/>
        <v>28.73</v>
      </c>
      <c r="DL6" s="35">
        <f t="shared" si="12"/>
        <v>31.34</v>
      </c>
      <c r="DM6" s="35">
        <f t="shared" si="12"/>
        <v>33.659999999999997</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202185</v>
      </c>
      <c r="D7" s="37">
        <v>46</v>
      </c>
      <c r="E7" s="37">
        <v>17</v>
      </c>
      <c r="F7" s="37">
        <v>5</v>
      </c>
      <c r="G7" s="37">
        <v>0</v>
      </c>
      <c r="H7" s="37" t="s">
        <v>95</v>
      </c>
      <c r="I7" s="37" t="s">
        <v>96</v>
      </c>
      <c r="J7" s="37" t="s">
        <v>97</v>
      </c>
      <c r="K7" s="37" t="s">
        <v>98</v>
      </c>
      <c r="L7" s="37" t="s">
        <v>99</v>
      </c>
      <c r="M7" s="37" t="s">
        <v>100</v>
      </c>
      <c r="N7" s="38" t="s">
        <v>101</v>
      </c>
      <c r="O7" s="38">
        <v>82.05</v>
      </c>
      <c r="P7" s="38">
        <v>7.58</v>
      </c>
      <c r="Q7" s="38">
        <v>95.78</v>
      </c>
      <c r="R7" s="38">
        <v>3186</v>
      </c>
      <c r="S7" s="38">
        <v>60773</v>
      </c>
      <c r="T7" s="38">
        <v>119.79</v>
      </c>
      <c r="U7" s="38">
        <v>507.33</v>
      </c>
      <c r="V7" s="38">
        <v>4592</v>
      </c>
      <c r="W7" s="38">
        <v>3.48</v>
      </c>
      <c r="X7" s="38">
        <v>1319.54</v>
      </c>
      <c r="Y7" s="38">
        <v>108.91</v>
      </c>
      <c r="Z7" s="38">
        <v>109.7</v>
      </c>
      <c r="AA7" s="38">
        <v>109.87</v>
      </c>
      <c r="AB7" s="38">
        <v>109.55</v>
      </c>
      <c r="AC7" s="38">
        <v>114.35</v>
      </c>
      <c r="AD7" s="38">
        <v>97.53</v>
      </c>
      <c r="AE7" s="38">
        <v>99.64</v>
      </c>
      <c r="AF7" s="38">
        <v>99.66</v>
      </c>
      <c r="AG7" s="38">
        <v>100.95</v>
      </c>
      <c r="AH7" s="38">
        <v>101.77</v>
      </c>
      <c r="AI7" s="38">
        <v>101.6</v>
      </c>
      <c r="AJ7" s="38">
        <v>341.3</v>
      </c>
      <c r="AK7" s="38">
        <v>305.14999999999998</v>
      </c>
      <c r="AL7" s="38">
        <v>263.36</v>
      </c>
      <c r="AM7" s="38">
        <v>240.22</v>
      </c>
      <c r="AN7" s="38">
        <v>201.46</v>
      </c>
      <c r="AO7" s="38">
        <v>223.09</v>
      </c>
      <c r="AP7" s="38">
        <v>214.61</v>
      </c>
      <c r="AQ7" s="38">
        <v>225.39</v>
      </c>
      <c r="AR7" s="38">
        <v>224.04</v>
      </c>
      <c r="AS7" s="38">
        <v>227.4</v>
      </c>
      <c r="AT7" s="38">
        <v>195.44</v>
      </c>
      <c r="AU7" s="38">
        <v>-104.01</v>
      </c>
      <c r="AV7" s="38">
        <v>-118.79</v>
      </c>
      <c r="AW7" s="38">
        <v>-124.72</v>
      </c>
      <c r="AX7" s="38">
        <v>-136.5</v>
      </c>
      <c r="AY7" s="38">
        <v>-152.69</v>
      </c>
      <c r="AZ7" s="38">
        <v>33.03</v>
      </c>
      <c r="BA7" s="38">
        <v>29.45</v>
      </c>
      <c r="BB7" s="38">
        <v>31.84</v>
      </c>
      <c r="BC7" s="38">
        <v>29.91</v>
      </c>
      <c r="BD7" s="38">
        <v>29.54</v>
      </c>
      <c r="BE7" s="38">
        <v>34.270000000000003</v>
      </c>
      <c r="BF7" s="38">
        <v>349.82</v>
      </c>
      <c r="BG7" s="38">
        <v>318.08999999999997</v>
      </c>
      <c r="BH7" s="38">
        <v>282.99</v>
      </c>
      <c r="BI7" s="38">
        <v>256.37</v>
      </c>
      <c r="BJ7" s="38">
        <v>224.31</v>
      </c>
      <c r="BK7" s="38">
        <v>1044.8</v>
      </c>
      <c r="BL7" s="38">
        <v>1081.8</v>
      </c>
      <c r="BM7" s="38">
        <v>974.93</v>
      </c>
      <c r="BN7" s="38">
        <v>855.8</v>
      </c>
      <c r="BO7" s="38">
        <v>789.46</v>
      </c>
      <c r="BP7" s="38">
        <v>747.76</v>
      </c>
      <c r="BQ7" s="38">
        <v>97.87</v>
      </c>
      <c r="BR7" s="38">
        <v>98.42</v>
      </c>
      <c r="BS7" s="38">
        <v>104.93</v>
      </c>
      <c r="BT7" s="38">
        <v>97.86</v>
      </c>
      <c r="BU7" s="38">
        <v>104.51</v>
      </c>
      <c r="BV7" s="38">
        <v>50.82</v>
      </c>
      <c r="BW7" s="38">
        <v>52.19</v>
      </c>
      <c r="BX7" s="38">
        <v>55.32</v>
      </c>
      <c r="BY7" s="38">
        <v>59.8</v>
      </c>
      <c r="BZ7" s="38">
        <v>57.77</v>
      </c>
      <c r="CA7" s="38">
        <v>59.51</v>
      </c>
      <c r="CB7" s="38">
        <v>161.85</v>
      </c>
      <c r="CC7" s="38">
        <v>161.54</v>
      </c>
      <c r="CD7" s="38">
        <v>151.74</v>
      </c>
      <c r="CE7" s="38">
        <v>163.05000000000001</v>
      </c>
      <c r="CF7" s="38">
        <v>152.68</v>
      </c>
      <c r="CG7" s="38">
        <v>300.52</v>
      </c>
      <c r="CH7" s="38">
        <v>296.14</v>
      </c>
      <c r="CI7" s="38">
        <v>283.17</v>
      </c>
      <c r="CJ7" s="38">
        <v>263.76</v>
      </c>
      <c r="CK7" s="38">
        <v>274.35000000000002</v>
      </c>
      <c r="CL7" s="38">
        <v>261.45999999999998</v>
      </c>
      <c r="CM7" s="38">
        <v>65.92</v>
      </c>
      <c r="CN7" s="38">
        <v>65.47</v>
      </c>
      <c r="CO7" s="38">
        <v>63.61</v>
      </c>
      <c r="CP7" s="38">
        <v>65.19</v>
      </c>
      <c r="CQ7" s="38">
        <v>61.36</v>
      </c>
      <c r="CR7" s="38">
        <v>53.24</v>
      </c>
      <c r="CS7" s="38">
        <v>52.31</v>
      </c>
      <c r="CT7" s="38">
        <v>60.65</v>
      </c>
      <c r="CU7" s="38">
        <v>51.75</v>
      </c>
      <c r="CV7" s="38">
        <v>50.68</v>
      </c>
      <c r="CW7" s="38">
        <v>52.23</v>
      </c>
      <c r="CX7" s="38">
        <v>94.9</v>
      </c>
      <c r="CY7" s="38">
        <v>94.84</v>
      </c>
      <c r="CZ7" s="38">
        <v>95.54</v>
      </c>
      <c r="DA7" s="38">
        <v>96.87</v>
      </c>
      <c r="DB7" s="38">
        <v>97.23</v>
      </c>
      <c r="DC7" s="38">
        <v>84.07</v>
      </c>
      <c r="DD7" s="38">
        <v>84.32</v>
      </c>
      <c r="DE7" s="38">
        <v>84.58</v>
      </c>
      <c r="DF7" s="38">
        <v>84.84</v>
      </c>
      <c r="DG7" s="38">
        <v>84.86</v>
      </c>
      <c r="DH7" s="38">
        <v>85.82</v>
      </c>
      <c r="DI7" s="38">
        <v>22.93</v>
      </c>
      <c r="DJ7" s="38">
        <v>25.83</v>
      </c>
      <c r="DK7" s="38">
        <v>28.73</v>
      </c>
      <c r="DL7" s="38">
        <v>31.34</v>
      </c>
      <c r="DM7" s="38">
        <v>33.659999999999997</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2019-12-05T04:53:57Z</dcterms:created>
  <dcterms:modified xsi:type="dcterms:W3CDTF">2020-02-20T04:26:07Z</dcterms:modified>
  <cp:category/>
</cp:coreProperties>
</file>