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7　松本地域振興局\202151 塩尻市\"/>
    </mc:Choice>
  </mc:AlternateContent>
  <workbookProtection workbookAlgorithmName="SHA-512" workbookHashValue="CCenQcuafCYQAayzEaIKzn7eksVvy0xMYRxhVv+x2rCWi/g4QbVYYWCq9doLEua9LPMKUhyLcx8t5RES/NhhyQ==" workbookSaltValue="xaAyQ72eVuCLYnrIYgxi9Q=="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<sst xmlns="http://schemas.openxmlformats.org/spreadsheetml/2006/main" count="223" uniqueCount="111">
  <si>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</si>
  <si>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</si>
  <si>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</si>
  <si>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</si>
  <si>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</si>
  <si>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</si>
  <si>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</si>
  <si>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</si>
  <si>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</si>
  <si>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</si>
  <si>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</si>
  <si>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</si>
  <si>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</si>
  <si>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</si>
  <si>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</si>
  <si>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</si>
  <si>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</si>
  <si>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</si>
  <si>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</si>
  <si>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</si>
  <si>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</si>
  <si>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</si>
  <si>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</si>
  <si>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</si>
  <si>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</si>
  <si>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</si>
  <si>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</si>
  <si>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</si>
  <si>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</si>
  <si>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</si>
  <si>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</si>
  <si>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</si>
  <si>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</si>
  <si>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</si>
  <si>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</si>
  <si>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</si>
  <si>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</si>
  <si>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</si>
  <si>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</si>
  <si>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</si>
  <si>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</si>
  <si>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</si>
  <si>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</si>
  <si>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</si>
  <si>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</si>
  <si>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</si>
  <si>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</si>
  <si>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</si>
  <si>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</si>
  <si>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</si>
  <si>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</si>
  <si>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</si>
  <si>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</si>
  <si>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</si>
  <si>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</si>
  <si>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</si>
  <si>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</si>
  <si>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</si>
  <si>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</si>
  <si>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</si>
  <si>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</si>
  <si>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</si>
  <si>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</si>
  <si>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</si>
  <si>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</si>
  <si>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</si>
  <si>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</si>
  <si>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</si>
  <si>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</si>
  <si>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</si>
  <si>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</si>
  <si>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</si>
  <si>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</si>
  <si>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</si>
  <si>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</si>
  <si>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</si>
  <si>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</si>
  <si>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</si>
  <si>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</si>
  <si>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</si>
  <si>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</si>
  <si>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</si>
  <si>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</si>
  <si>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</si>
  <si>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</si>
  <si>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</si>
  <si>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</si>
  <si>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</si>
  <si>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</si>
  <si>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</si>
  <si>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</si>
  <si>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</si>
  <si>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</si>
  <si>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</si>
  <si>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</si>
  <si>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</si>
  <si>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塩尻市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</si>
  <si>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</si>
  <si>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</si>
  <si>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</si>
  <si>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</si>
  <si>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</si>
  <si>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</si>
  <si>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</si>
  <si>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</si>
  <si>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</si>
  <si>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</si>
  <si>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</si>
  <si>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rFont val="ＭＳ ゴシック"/>
        <family val="3"/>
        <charset val="128"/>
      </rPr>
      <t>①②⑤経常収支比率は100％以上を維持し、経常利益を計上していますが、経費回収率は100％をやや下回っております。使用料は人口減少により増収が見込めず、施設の更新等に充てるための資金は減少傾向にあるため、更なる経費節減や経営の効率化が必要です。</t>
    </r>
    <r>
      <rPr>
        <sz val="11"/>
        <color rgb="FFFF0000"/>
        <rFont val="ＭＳ ゴシック"/>
        <family val="3"/>
        <charset val="128"/>
      </rPr>
      <t xml:space="preserve">
</t>
    </r>
    <r>
      <rPr>
        <sz val="11"/>
        <rFont val="ＭＳ ゴシック"/>
        <family val="3"/>
        <charset val="128"/>
      </rPr>
      <t>③流動比率は100％未満ですが、これは平成26年度の会計制度の見直しにより、1年以内に償還する企業債を流動負債に計上したことによるものです。</t>
    </r>
    <r>
      <rPr>
        <sz val="11"/>
        <color rgb="FFFF0000"/>
        <rFont val="ＭＳ ゴシック"/>
        <family val="3"/>
        <charset val="128"/>
      </rPr>
      <t xml:space="preserve">
</t>
    </r>
    <r>
      <rPr>
        <sz val="11"/>
        <rFont val="ＭＳ ゴシック"/>
        <family val="3"/>
        <charset val="128"/>
      </rPr>
      <t>④企業債残高対事業規模比率は、類似団体平均より高く、企業債残高が多いといえます。経年比較では着実に減少しており、今後も投資の在り方等の検討や、企業債以外の財源確保による企業債借入の抑制など、逓減に努めていきます。</t>
    </r>
    <r>
      <rPr>
        <sz val="11"/>
        <color rgb="FFFF0000"/>
        <rFont val="ＭＳ ゴシック"/>
        <family val="3"/>
        <charset val="128"/>
      </rPr>
      <t xml:space="preserve">
</t>
    </r>
    <r>
      <rPr>
        <sz val="11"/>
        <rFont val="ＭＳ ゴシック"/>
        <family val="3"/>
        <charset val="128"/>
      </rPr>
      <t>⑥汚水処理原価は、類似団体平均を上回り、高い水準となっています。汚水処理費の一部に公費負担分を充当しているため、処理原価は抑制されており、公費負担への依存度が高い状況にあります。今後、老朽化に伴う管渠等の修繕費や維持管理費の増加により、高まることが考えられますが、費用の効率化等に取り組んでいきます。</t>
    </r>
    <r>
      <rPr>
        <sz val="11"/>
        <color rgb="FFFF0000"/>
        <rFont val="ＭＳ ゴシック"/>
        <family val="3"/>
        <charset val="128"/>
      </rPr>
      <t xml:space="preserve">
</t>
    </r>
    <r>
      <rPr>
        <sz val="11"/>
        <rFont val="ＭＳ ゴシック"/>
        <family val="3"/>
        <charset val="128"/>
      </rPr>
      <t>⑦施設利用率は、類似団体平均とほぼ同じ水準です。施設の利用状況や適正規模を判断し、施設の規模と機能の抑制を検討するなかで、施設利用率の改善に努めていきます。</t>
    </r>
    <r>
      <rPr>
        <sz val="11"/>
        <color rgb="FFFF0000"/>
        <rFont val="ＭＳ ゴシック"/>
        <family val="3"/>
        <charset val="128"/>
      </rPr>
      <t xml:space="preserve">
</t>
    </r>
    <r>
      <rPr>
        <sz val="11"/>
        <rFont val="ＭＳ ゴシック"/>
        <family val="3"/>
        <charset val="128"/>
      </rPr>
      <t>⑧水洗化率は98％を超え、類似団体平均より高い水準で推移しています。</t>
    </r>
    <rPh sb="110" eb="112">
      <t>ケイエイ</t>
    </rPh>
    <rPh sb="113" eb="116">
      <t>コウリツカ</t>
    </rPh>
    <phoneticPr fontId="4"/>
  </si>
  <si>
    <t xml:space="preserve"> 今後の下水道事業経営にあたっては、水洗化率の大幅な向上が見込めないなか、人口が減少することから、下水道使用料は減収となっていくことが予想されます。
　一方、施設の老朽化に伴う更新投資の増大、被災時の下水道機能の確保や災害防止の取り組みの強化のため、多額の投資が必要となります。
　投資と財政のバランスに配慮し、長期的視野に立った効率的で効果的な事業展開を図り、更なる経営改善に取り組むことで、健全で持続可能な事業経営に努めていきます。</t>
    <phoneticPr fontId="4"/>
  </si>
  <si>
    <t>①有形固定資産減価償却率は、平成26年度の会計制度の見直しにより増加し、類似団体平均よりやや高い水準で推移しており、老朽化が進んでいることを示しています。
②管渠老朽化率は0％で、法定耐用年数を経過する管渠はありません。
③管渠改善率は、布設替工事による更新のみで、管更生工事を施工した平成29年度と比較すると減少しています。
　現在、管渠については老朽化を示す状況ではありませんが、今後10年以内に法定耐用年数を経過する管渠が出てくることから、長寿命化計画に基づき、計画的に長寿命化を図っていきます。</t>
    <rPh sb="119" eb="121">
      <t>フセツ</t>
    </rPh>
    <rPh sb="121" eb="122">
      <t>カ</t>
    </rPh>
    <rPh sb="122" eb="124">
      <t>コウジ</t>
    </rPh>
    <rPh sb="127" eb="129">
      <t>コウシン</t>
    </rPh>
    <rPh sb="133" eb="134">
      <t>カン</t>
    </rPh>
    <rPh sb="134" eb="136">
      <t>コウセイ</t>
    </rPh>
    <rPh sb="136" eb="138">
      <t>コウジ</t>
    </rPh>
    <rPh sb="139" eb="141">
      <t>セコウ</t>
    </rPh>
    <rPh sb="150" eb="152">
      <t>ヒカク</t>
    </rPh>
    <rPh sb="155" eb="157">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</si>
</sst>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0.19</c:v>
                </c:pt>
                <c:pt idx="1">
                  <c:v>0</c:v>
                </c:pt>
                <c:pt idx="2">
                  <c:v>0</c:v>
                </c:pt>
                <c:pt idx="3" formatCode="#,##0.00;&quot;△&quot;#,##0.00;&quot;-&quot;">
                  <c:v>0.56000000000000005</c:v>
                </c:pt>
                <c:pt idx="4" formatCode="#,##0.00;&quot;△&quot;#,##0.00;&quot;-&quot;">
                  <c:v>0.05</c:v>
                </c:pt>
              </c:numCache>
            </c:numRef>
          </c:val>
          <c:extLst>
            <c:ext xmlns:c16="http://schemas.microsoft.com/office/drawing/2014/chart" uri="{C3380CC4-5D6E-409C-BE32-E72D297353CC}">
              <c16:uniqueId val="{00000000-7336-4E6E-B71D-26853362AC84}"/>
            </c:ext>
          </c:extLst>
        </c:ser>
        <c:dLbls>
          <c:showLegendKey val="0"/>
          <c:showVal val="0"/>
          <c:showCatName val="0"/>
          <c:showSerName val="0"/>
          <c:showPercent val="0"/>
          <c:showBubbleSize val="0"/>
        </c:dLbls>
        <c:gapWidth val="150"/>
        <c:axId val="447627856"/>
        <c:axId val="447623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c:ext xmlns:c16="http://schemas.microsoft.com/office/drawing/2014/chart" uri="{C3380CC4-5D6E-409C-BE32-E72D297353CC}">
              <c16:uniqueId val="{00000001-7336-4E6E-B71D-26853362AC84}"/>
            </c:ext>
          </c:extLst>
        </c:ser>
        <c:dLbls>
          <c:showLegendKey val="0"/>
          <c:showVal val="0"/>
          <c:showCatName val="0"/>
          <c:showSerName val="0"/>
          <c:showPercent val="0"/>
          <c:showBubbleSize val="0"/>
        </c:dLbls>
        <c:marker val="1"/>
        <c:smooth val="0"/>
        <c:axId val="447627856"/>
        <c:axId val="447623544"/>
      </c:lineChart>
      <c:dateAx>
        <c:axId val="447627856"/>
        <c:scaling>
          <c:orientation val="minMax"/>
        </c:scaling>
        <c:delete val="1"/>
        <c:axPos val="b"/>
        <c:numFmt formatCode="ge" sourceLinked="1"/>
        <c:majorTickMark val="none"/>
        <c:minorTickMark val="none"/>
        <c:tickLblPos val="none"/>
        <c:crossAx val="447623544"/>
        <c:crosses val="autoZero"/>
        <c:auto val="1"/>
        <c:lblOffset val="100"/>
        <c:baseTimeUnit val="years"/>
      </c:dateAx>
      <c:valAx>
        <c:axId val="447623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62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61.06</c:v>
                </c:pt>
                <c:pt idx="1">
                  <c:v>59.93</c:v>
                </c:pt>
                <c:pt idx="2">
                  <c:v>64.290000000000006</c:v>
                </c:pt>
                <c:pt idx="3">
                  <c:v>64.900000000000006</c:v>
                </c:pt>
                <c:pt idx="4">
                  <c:v>65.180000000000007</c:v>
                </c:pt>
              </c:numCache>
            </c:numRef>
          </c:val>
          <c:extLst>
            <c:ext xmlns:c16="http://schemas.microsoft.com/office/drawing/2014/chart" uri="{C3380CC4-5D6E-409C-BE32-E72D297353CC}">
              <c16:uniqueId val="{00000000-13BB-454D-903D-EE1076EA0A41}"/>
            </c:ext>
          </c:extLst>
        </c:ser>
        <c:dLbls>
          <c:showLegendKey val="0"/>
          <c:showVal val="0"/>
          <c:showCatName val="0"/>
          <c:showSerName val="0"/>
          <c:showPercent val="0"/>
          <c:showBubbleSize val="0"/>
        </c:dLbls>
        <c:gapWidth val="150"/>
        <c:axId val="448881880"/>
        <c:axId val="44888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c:ext xmlns:c16="http://schemas.microsoft.com/office/drawing/2014/chart" uri="{C3380CC4-5D6E-409C-BE32-E72D297353CC}">
              <c16:uniqueId val="{00000001-13BB-454D-903D-EE1076EA0A41}"/>
            </c:ext>
          </c:extLst>
        </c:ser>
        <c:dLbls>
          <c:showLegendKey val="0"/>
          <c:showVal val="0"/>
          <c:showCatName val="0"/>
          <c:showSerName val="0"/>
          <c:showPercent val="0"/>
          <c:showBubbleSize val="0"/>
        </c:dLbls>
        <c:marker val="1"/>
        <c:smooth val="0"/>
        <c:axId val="448881880"/>
        <c:axId val="448883448"/>
      </c:lineChart>
      <c:dateAx>
        <c:axId val="448881880"/>
        <c:scaling>
          <c:orientation val="minMax"/>
        </c:scaling>
        <c:delete val="1"/>
        <c:axPos val="b"/>
        <c:numFmt formatCode="ge" sourceLinked="1"/>
        <c:majorTickMark val="none"/>
        <c:minorTickMark val="none"/>
        <c:tickLblPos val="none"/>
        <c:crossAx val="448883448"/>
        <c:crosses val="autoZero"/>
        <c:auto val="1"/>
        <c:lblOffset val="100"/>
        <c:baseTimeUnit val="years"/>
      </c:dateAx>
      <c:valAx>
        <c:axId val="44888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88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98.14</c:v>
                </c:pt>
                <c:pt idx="1">
                  <c:v>98.01</c:v>
                </c:pt>
                <c:pt idx="2">
                  <c:v>98.42</c:v>
                </c:pt>
                <c:pt idx="3">
                  <c:v>98.55</c:v>
                </c:pt>
                <c:pt idx="4">
                  <c:v>98.3</c:v>
                </c:pt>
              </c:numCache>
            </c:numRef>
          </c:val>
          <c:extLst>
            <c:ext xmlns:c16="http://schemas.microsoft.com/office/drawing/2014/chart" uri="{C3380CC4-5D6E-409C-BE32-E72D297353CC}">
              <c16:uniqueId val="{00000000-312F-4727-990D-154E53715334}"/>
            </c:ext>
          </c:extLst>
        </c:ser>
        <c:dLbls>
          <c:showLegendKey val="0"/>
          <c:showVal val="0"/>
          <c:showCatName val="0"/>
          <c:showSerName val="0"/>
          <c:showPercent val="0"/>
          <c:showBubbleSize val="0"/>
        </c:dLbls>
        <c:gapWidth val="150"/>
        <c:axId val="449711808"/>
        <c:axId val="449710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c:ext xmlns:c16="http://schemas.microsoft.com/office/drawing/2014/chart" uri="{C3380CC4-5D6E-409C-BE32-E72D297353CC}">
              <c16:uniqueId val="{00000001-312F-4727-990D-154E53715334}"/>
            </c:ext>
          </c:extLst>
        </c:ser>
        <c:dLbls>
          <c:showLegendKey val="0"/>
          <c:showVal val="0"/>
          <c:showCatName val="0"/>
          <c:showSerName val="0"/>
          <c:showPercent val="0"/>
          <c:showBubbleSize val="0"/>
        </c:dLbls>
        <c:marker val="1"/>
        <c:smooth val="0"/>
        <c:axId val="449711808"/>
        <c:axId val="449710632"/>
      </c:lineChart>
      <c:dateAx>
        <c:axId val="449711808"/>
        <c:scaling>
          <c:orientation val="minMax"/>
        </c:scaling>
        <c:delete val="1"/>
        <c:axPos val="b"/>
        <c:numFmt formatCode="ge" sourceLinked="1"/>
        <c:majorTickMark val="none"/>
        <c:minorTickMark val="none"/>
        <c:tickLblPos val="none"/>
        <c:crossAx val="449710632"/>
        <c:crosses val="autoZero"/>
        <c:auto val="1"/>
        <c:lblOffset val="100"/>
        <c:baseTimeUnit val="years"/>
      </c:dateAx>
      <c:valAx>
        <c:axId val="44971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71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107.91</c:v>
                </c:pt>
                <c:pt idx="1">
                  <c:v>106.09</c:v>
                </c:pt>
                <c:pt idx="2">
                  <c:v>105.01</c:v>
                </c:pt>
                <c:pt idx="3">
                  <c:v>108.01</c:v>
                </c:pt>
                <c:pt idx="4">
                  <c:v>105.58</c:v>
                </c:pt>
              </c:numCache>
            </c:numRef>
          </c:val>
          <c:extLst>
            <c:ext xmlns:c16="http://schemas.microsoft.com/office/drawing/2014/chart" uri="{C3380CC4-5D6E-409C-BE32-E72D297353CC}">
              <c16:uniqueId val="{00000000-E9F1-41DD-817C-FE210F777040}"/>
            </c:ext>
          </c:extLst>
        </c:ser>
        <c:dLbls>
          <c:showLegendKey val="0"/>
          <c:showVal val="0"/>
          <c:showCatName val="0"/>
          <c:showSerName val="0"/>
          <c:showPercent val="0"/>
          <c:showBubbleSize val="0"/>
        </c:dLbls>
        <c:gapWidth val="150"/>
        <c:axId val="447625896"/>
        <c:axId val="44762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108.77</c:v>
                </c:pt>
                <c:pt idx="1">
                  <c:v>109.48</c:v>
                </c:pt>
                <c:pt idx="2">
                  <c:v>109.27</c:v>
                </c:pt>
                <c:pt idx="3">
                  <c:v>108.03</c:v>
                </c:pt>
                <c:pt idx="4">
                  <c:v>106.9</c:v>
                </c:pt>
              </c:numCache>
            </c:numRef>
          </c:val>
          <c:smooth val="0"/>
          <c:extLst>
            <c:ext xmlns:c16="http://schemas.microsoft.com/office/drawing/2014/chart" uri="{C3380CC4-5D6E-409C-BE32-E72D297353CC}">
              <c16:uniqueId val="{00000001-E9F1-41DD-817C-FE210F777040}"/>
            </c:ext>
          </c:extLst>
        </c:ser>
        <c:dLbls>
          <c:showLegendKey val="0"/>
          <c:showVal val="0"/>
          <c:showCatName val="0"/>
          <c:showSerName val="0"/>
          <c:showPercent val="0"/>
          <c:showBubbleSize val="0"/>
        </c:dLbls>
        <c:marker val="1"/>
        <c:smooth val="0"/>
        <c:axId val="447625896"/>
        <c:axId val="447627072"/>
      </c:lineChart>
      <c:dateAx>
        <c:axId val="447625896"/>
        <c:scaling>
          <c:orientation val="minMax"/>
        </c:scaling>
        <c:delete val="1"/>
        <c:axPos val="b"/>
        <c:numFmt formatCode="ge" sourceLinked="1"/>
        <c:majorTickMark val="none"/>
        <c:minorTickMark val="none"/>
        <c:tickLblPos val="none"/>
        <c:crossAx val="447627072"/>
        <c:crosses val="autoZero"/>
        <c:auto val="1"/>
        <c:lblOffset val="100"/>
        <c:baseTimeUnit val="years"/>
      </c:dateAx>
      <c:valAx>
        <c:axId val="44762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62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27.23</c:v>
                </c:pt>
                <c:pt idx="1">
                  <c:v>29.59</c:v>
                </c:pt>
                <c:pt idx="2">
                  <c:v>32.28</c:v>
                </c:pt>
                <c:pt idx="3">
                  <c:v>34.340000000000003</c:v>
                </c:pt>
                <c:pt idx="4">
                  <c:v>36.020000000000003</c:v>
                </c:pt>
              </c:numCache>
            </c:numRef>
          </c:val>
          <c:extLst>
            <c:ext xmlns:c16="http://schemas.microsoft.com/office/drawing/2014/chart" uri="{C3380CC4-5D6E-409C-BE32-E72D297353CC}">
              <c16:uniqueId val="{00000000-A4F1-4223-8E86-0B03252B34A6}"/>
            </c:ext>
          </c:extLst>
        </c:ser>
        <c:dLbls>
          <c:showLegendKey val="0"/>
          <c:showVal val="0"/>
          <c:showCatName val="0"/>
          <c:showSerName val="0"/>
          <c:showPercent val="0"/>
          <c:showBubbleSize val="0"/>
        </c:dLbls>
        <c:gapWidth val="150"/>
        <c:axId val="370375112"/>
        <c:axId val="37037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25.52</c:v>
                </c:pt>
                <c:pt idx="1">
                  <c:v>25.89</c:v>
                </c:pt>
                <c:pt idx="2">
                  <c:v>26.63</c:v>
                </c:pt>
                <c:pt idx="3">
                  <c:v>25.61</c:v>
                </c:pt>
                <c:pt idx="4">
                  <c:v>26.13</c:v>
                </c:pt>
              </c:numCache>
            </c:numRef>
          </c:val>
          <c:smooth val="0"/>
          <c:extLst>
            <c:ext xmlns:c16="http://schemas.microsoft.com/office/drawing/2014/chart" uri="{C3380CC4-5D6E-409C-BE32-E72D297353CC}">
              <c16:uniqueId val="{00000001-A4F1-4223-8E86-0B03252B34A6}"/>
            </c:ext>
          </c:extLst>
        </c:ser>
        <c:dLbls>
          <c:showLegendKey val="0"/>
          <c:showVal val="0"/>
          <c:showCatName val="0"/>
          <c:showSerName val="0"/>
          <c:showPercent val="0"/>
          <c:showBubbleSize val="0"/>
        </c:dLbls>
        <c:marker val="1"/>
        <c:smooth val="0"/>
        <c:axId val="370375112"/>
        <c:axId val="370375504"/>
      </c:lineChart>
      <c:dateAx>
        <c:axId val="370375112"/>
        <c:scaling>
          <c:orientation val="minMax"/>
        </c:scaling>
        <c:delete val="1"/>
        <c:axPos val="b"/>
        <c:numFmt formatCode="ge" sourceLinked="1"/>
        <c:majorTickMark val="none"/>
        <c:minorTickMark val="none"/>
        <c:tickLblPos val="none"/>
        <c:crossAx val="370375504"/>
        <c:crosses val="autoZero"/>
        <c:auto val="1"/>
        <c:lblOffset val="100"/>
        <c:baseTimeUnit val="years"/>
      </c:dateAx>
      <c:valAx>
        <c:axId val="37037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37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AB-4AA2-8498-5F6701C00984}"/>
            </c:ext>
          </c:extLst>
        </c:ser>
        <c:dLbls>
          <c:showLegendKey val="0"/>
          <c:showVal val="0"/>
          <c:showCatName val="0"/>
          <c:showSerName val="0"/>
          <c:showPercent val="0"/>
          <c:showBubbleSize val="0"/>
        </c:dLbls>
        <c:gapWidth val="150"/>
        <c:axId val="370377856"/>
        <c:axId val="374739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0.76</c:v>
                </c:pt>
                <c:pt idx="1">
                  <c:v>0.71</c:v>
                </c:pt>
                <c:pt idx="2">
                  <c:v>0.95</c:v>
                </c:pt>
                <c:pt idx="3">
                  <c:v>1.07</c:v>
                </c:pt>
                <c:pt idx="4">
                  <c:v>1.03</c:v>
                </c:pt>
              </c:numCache>
            </c:numRef>
          </c:val>
          <c:smooth val="0"/>
          <c:extLst>
            <c:ext xmlns:c16="http://schemas.microsoft.com/office/drawing/2014/chart" uri="{C3380CC4-5D6E-409C-BE32-E72D297353CC}">
              <c16:uniqueId val="{00000001-96AB-4AA2-8498-5F6701C00984}"/>
            </c:ext>
          </c:extLst>
        </c:ser>
        <c:dLbls>
          <c:showLegendKey val="0"/>
          <c:showVal val="0"/>
          <c:showCatName val="0"/>
          <c:showSerName val="0"/>
          <c:showPercent val="0"/>
          <c:showBubbleSize val="0"/>
        </c:dLbls>
        <c:marker val="1"/>
        <c:smooth val="0"/>
        <c:axId val="370377856"/>
        <c:axId val="374739640"/>
      </c:lineChart>
      <c:dateAx>
        <c:axId val="370377856"/>
        <c:scaling>
          <c:orientation val="minMax"/>
        </c:scaling>
        <c:delete val="1"/>
        <c:axPos val="b"/>
        <c:numFmt formatCode="ge" sourceLinked="1"/>
        <c:majorTickMark val="none"/>
        <c:minorTickMark val="none"/>
        <c:tickLblPos val="none"/>
        <c:crossAx val="374739640"/>
        <c:crosses val="autoZero"/>
        <c:auto val="1"/>
        <c:lblOffset val="100"/>
        <c:baseTimeUnit val="years"/>
      </c:dateAx>
      <c:valAx>
        <c:axId val="374739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37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05-4399-82AD-F057596A5F6D}"/>
            </c:ext>
          </c:extLst>
        </c:ser>
        <c:dLbls>
          <c:showLegendKey val="0"/>
          <c:showVal val="0"/>
          <c:showCatName val="0"/>
          <c:showSerName val="0"/>
          <c:showPercent val="0"/>
          <c:showBubbleSize val="0"/>
        </c:dLbls>
        <c:gapWidth val="150"/>
        <c:axId val="374740816"/>
        <c:axId val="334786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21.47</c:v>
                </c:pt>
                <c:pt idx="1">
                  <c:v>16.34</c:v>
                </c:pt>
                <c:pt idx="2">
                  <c:v>15.65</c:v>
                </c:pt>
                <c:pt idx="3">
                  <c:v>13.55</c:v>
                </c:pt>
                <c:pt idx="4">
                  <c:v>9.06</c:v>
                </c:pt>
              </c:numCache>
            </c:numRef>
          </c:val>
          <c:smooth val="0"/>
          <c:extLst>
            <c:ext xmlns:c16="http://schemas.microsoft.com/office/drawing/2014/chart" uri="{C3380CC4-5D6E-409C-BE32-E72D297353CC}">
              <c16:uniqueId val="{00000001-9205-4399-82AD-F057596A5F6D}"/>
            </c:ext>
          </c:extLst>
        </c:ser>
        <c:dLbls>
          <c:showLegendKey val="0"/>
          <c:showVal val="0"/>
          <c:showCatName val="0"/>
          <c:showSerName val="0"/>
          <c:showPercent val="0"/>
          <c:showBubbleSize val="0"/>
        </c:dLbls>
        <c:marker val="1"/>
        <c:smooth val="0"/>
        <c:axId val="374740816"/>
        <c:axId val="334786584"/>
      </c:lineChart>
      <c:dateAx>
        <c:axId val="374740816"/>
        <c:scaling>
          <c:orientation val="minMax"/>
        </c:scaling>
        <c:delete val="1"/>
        <c:axPos val="b"/>
        <c:numFmt formatCode="ge" sourceLinked="1"/>
        <c:majorTickMark val="none"/>
        <c:minorTickMark val="none"/>
        <c:tickLblPos val="none"/>
        <c:crossAx val="334786584"/>
        <c:crosses val="autoZero"/>
        <c:auto val="1"/>
        <c:lblOffset val="100"/>
        <c:baseTimeUnit val="years"/>
      </c:dateAx>
      <c:valAx>
        <c:axId val="33478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74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54.54</c:v>
                </c:pt>
                <c:pt idx="1">
                  <c:v>57.49</c:v>
                </c:pt>
                <c:pt idx="2">
                  <c:v>50.03</c:v>
                </c:pt>
                <c:pt idx="3">
                  <c:v>58.99</c:v>
                </c:pt>
                <c:pt idx="4">
                  <c:v>55.18</c:v>
                </c:pt>
              </c:numCache>
            </c:numRef>
          </c:val>
          <c:extLst>
            <c:ext xmlns:c16="http://schemas.microsoft.com/office/drawing/2014/chart" uri="{C3380CC4-5D6E-409C-BE32-E72D297353CC}">
              <c16:uniqueId val="{00000000-B397-42C3-B216-FC5C037E8C5F}"/>
            </c:ext>
          </c:extLst>
        </c:ser>
        <c:dLbls>
          <c:showLegendKey val="0"/>
          <c:showVal val="0"/>
          <c:showCatName val="0"/>
          <c:showSerName val="0"/>
          <c:showPercent val="0"/>
          <c:showBubbleSize val="0"/>
        </c:dLbls>
        <c:gapWidth val="150"/>
        <c:axId val="448881488"/>
        <c:axId val="44887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79.239999999999995</c:v>
                </c:pt>
                <c:pt idx="1">
                  <c:v>78.930000000000007</c:v>
                </c:pt>
                <c:pt idx="2">
                  <c:v>77.94</c:v>
                </c:pt>
                <c:pt idx="3">
                  <c:v>78.45</c:v>
                </c:pt>
                <c:pt idx="4">
                  <c:v>76.31</c:v>
                </c:pt>
              </c:numCache>
            </c:numRef>
          </c:val>
          <c:smooth val="0"/>
          <c:extLst>
            <c:ext xmlns:c16="http://schemas.microsoft.com/office/drawing/2014/chart" uri="{C3380CC4-5D6E-409C-BE32-E72D297353CC}">
              <c16:uniqueId val="{00000001-B397-42C3-B216-FC5C037E8C5F}"/>
            </c:ext>
          </c:extLst>
        </c:ser>
        <c:dLbls>
          <c:showLegendKey val="0"/>
          <c:showVal val="0"/>
          <c:showCatName val="0"/>
          <c:showSerName val="0"/>
          <c:showPercent val="0"/>
          <c:showBubbleSize val="0"/>
        </c:dLbls>
        <c:marker val="1"/>
        <c:smooth val="0"/>
        <c:axId val="448881488"/>
        <c:axId val="448879136"/>
      </c:lineChart>
      <c:dateAx>
        <c:axId val="448881488"/>
        <c:scaling>
          <c:orientation val="minMax"/>
        </c:scaling>
        <c:delete val="1"/>
        <c:axPos val="b"/>
        <c:numFmt formatCode="ge" sourceLinked="1"/>
        <c:majorTickMark val="none"/>
        <c:minorTickMark val="none"/>
        <c:tickLblPos val="none"/>
        <c:crossAx val="448879136"/>
        <c:crosses val="autoZero"/>
        <c:auto val="1"/>
        <c:lblOffset val="100"/>
        <c:baseTimeUnit val="years"/>
      </c:dateAx>
      <c:valAx>
        <c:axId val="44887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88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1183.6600000000001</c:v>
                </c:pt>
                <c:pt idx="1">
                  <c:v>1129.6500000000001</c:v>
                </c:pt>
                <c:pt idx="2">
                  <c:v>1052.21</c:v>
                </c:pt>
                <c:pt idx="3">
                  <c:v>1029.21</c:v>
                </c:pt>
                <c:pt idx="4">
                  <c:v>999.77</c:v>
                </c:pt>
              </c:numCache>
            </c:numRef>
          </c:val>
          <c:extLst>
            <c:ext xmlns:c16="http://schemas.microsoft.com/office/drawing/2014/chart" uri="{C3380CC4-5D6E-409C-BE32-E72D297353CC}">
              <c16:uniqueId val="{00000000-BE98-439F-A125-A36429B678C1}"/>
            </c:ext>
          </c:extLst>
        </c:ser>
        <c:dLbls>
          <c:showLegendKey val="0"/>
          <c:showVal val="0"/>
          <c:showCatName val="0"/>
          <c:showSerName val="0"/>
          <c:showPercent val="0"/>
          <c:showBubbleSize val="0"/>
        </c:dLbls>
        <c:gapWidth val="150"/>
        <c:axId val="448884624"/>
        <c:axId val="448884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c:ext xmlns:c16="http://schemas.microsoft.com/office/drawing/2014/chart" uri="{C3380CC4-5D6E-409C-BE32-E72D297353CC}">
              <c16:uniqueId val="{00000001-BE98-439F-A125-A36429B678C1}"/>
            </c:ext>
          </c:extLst>
        </c:ser>
        <c:dLbls>
          <c:showLegendKey val="0"/>
          <c:showVal val="0"/>
          <c:showCatName val="0"/>
          <c:showSerName val="0"/>
          <c:showPercent val="0"/>
          <c:showBubbleSize val="0"/>
        </c:dLbls>
        <c:marker val="1"/>
        <c:smooth val="0"/>
        <c:axId val="448884624"/>
        <c:axId val="448884232"/>
      </c:lineChart>
      <c:dateAx>
        <c:axId val="448884624"/>
        <c:scaling>
          <c:orientation val="minMax"/>
        </c:scaling>
        <c:delete val="1"/>
        <c:axPos val="b"/>
        <c:numFmt formatCode="ge" sourceLinked="1"/>
        <c:majorTickMark val="none"/>
        <c:minorTickMark val="none"/>
        <c:tickLblPos val="none"/>
        <c:crossAx val="448884232"/>
        <c:crosses val="autoZero"/>
        <c:auto val="1"/>
        <c:lblOffset val="100"/>
        <c:baseTimeUnit val="years"/>
      </c:dateAx>
      <c:valAx>
        <c:axId val="44888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88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100.42</c:v>
                </c:pt>
                <c:pt idx="1">
                  <c:v>97.87</c:v>
                </c:pt>
                <c:pt idx="2">
                  <c:v>96.14</c:v>
                </c:pt>
                <c:pt idx="3">
                  <c:v>101.61</c:v>
                </c:pt>
                <c:pt idx="4">
                  <c:v>97.45</c:v>
                </c:pt>
              </c:numCache>
            </c:numRef>
          </c:val>
          <c:extLst>
            <c:ext xmlns:c16="http://schemas.microsoft.com/office/drawing/2014/chart" uri="{C3380CC4-5D6E-409C-BE32-E72D297353CC}">
              <c16:uniqueId val="{00000000-9FAC-47D3-9EFA-5944C5665A26}"/>
            </c:ext>
          </c:extLst>
        </c:ser>
        <c:dLbls>
          <c:showLegendKey val="0"/>
          <c:showVal val="0"/>
          <c:showCatName val="0"/>
          <c:showSerName val="0"/>
          <c:showPercent val="0"/>
          <c:showBubbleSize val="0"/>
        </c:dLbls>
        <c:gapWidth val="150"/>
        <c:axId val="448885016"/>
        <c:axId val="448881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c:ext xmlns:c16="http://schemas.microsoft.com/office/drawing/2014/chart" uri="{C3380CC4-5D6E-409C-BE32-E72D297353CC}">
              <c16:uniqueId val="{00000001-9FAC-47D3-9EFA-5944C5665A26}"/>
            </c:ext>
          </c:extLst>
        </c:ser>
        <c:dLbls>
          <c:showLegendKey val="0"/>
          <c:showVal val="0"/>
          <c:showCatName val="0"/>
          <c:showSerName val="0"/>
          <c:showPercent val="0"/>
          <c:showBubbleSize val="0"/>
        </c:dLbls>
        <c:marker val="1"/>
        <c:smooth val="0"/>
        <c:axId val="448885016"/>
        <c:axId val="448881096"/>
      </c:lineChart>
      <c:dateAx>
        <c:axId val="448885016"/>
        <c:scaling>
          <c:orientation val="minMax"/>
        </c:scaling>
        <c:delete val="1"/>
        <c:axPos val="b"/>
        <c:numFmt formatCode="ge" sourceLinked="1"/>
        <c:majorTickMark val="none"/>
        <c:minorTickMark val="none"/>
        <c:tickLblPos val="none"/>
        <c:crossAx val="448881096"/>
        <c:crosses val="autoZero"/>
        <c:auto val="1"/>
        <c:lblOffset val="100"/>
        <c:baseTimeUnit val="years"/>
      </c:dateAx>
      <c:valAx>
        <c:axId val="448881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88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219.63</c:v>
                </c:pt>
                <c:pt idx="1">
                  <c:v>226.02</c:v>
                </c:pt>
                <c:pt idx="2">
                  <c:v>230.6</c:v>
                </c:pt>
                <c:pt idx="3">
                  <c:v>219.35</c:v>
                </c:pt>
                <c:pt idx="4">
                  <c:v>229.82</c:v>
                </c:pt>
              </c:numCache>
            </c:numRef>
          </c:val>
          <c:extLst>
            <c:ext xmlns:c16="http://schemas.microsoft.com/office/drawing/2014/chart" uri="{C3380CC4-5D6E-409C-BE32-E72D297353CC}">
              <c16:uniqueId val="{00000000-CEDE-4AA2-9E70-8B42452CC02D}"/>
            </c:ext>
          </c:extLst>
        </c:ser>
        <c:dLbls>
          <c:showLegendKey val="0"/>
          <c:showVal val="0"/>
          <c:showCatName val="0"/>
          <c:showSerName val="0"/>
          <c:showPercent val="0"/>
          <c:showBubbleSize val="0"/>
        </c:dLbls>
        <c:gapWidth val="150"/>
        <c:axId val="448883056"/>
        <c:axId val="448879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c:ext xmlns:c16="http://schemas.microsoft.com/office/drawing/2014/chart" uri="{C3380CC4-5D6E-409C-BE32-E72D297353CC}">
              <c16:uniqueId val="{00000001-CEDE-4AA2-9E70-8B42452CC02D}"/>
            </c:ext>
          </c:extLst>
        </c:ser>
        <c:dLbls>
          <c:showLegendKey val="0"/>
          <c:showVal val="0"/>
          <c:showCatName val="0"/>
          <c:showSerName val="0"/>
          <c:showPercent val="0"/>
          <c:showBubbleSize val="0"/>
        </c:dLbls>
        <c:marker val="1"/>
        <c:smooth val="0"/>
        <c:axId val="448883056"/>
        <c:axId val="448879528"/>
      </c:lineChart>
      <c:dateAx>
        <c:axId val="448883056"/>
        <c:scaling>
          <c:orientation val="minMax"/>
        </c:scaling>
        <c:delete val="1"/>
        <c:axPos val="b"/>
        <c:numFmt formatCode="ge" sourceLinked="1"/>
        <c:majorTickMark val="none"/>
        <c:minorTickMark val="none"/>
        <c:tickLblPos val="none"/>
        <c:crossAx val="448879528"/>
        <c:crosses val="autoZero"/>
        <c:auto val="1"/>
        <c:lblOffset val="100"/>
        <c:baseTimeUnit val="years"/>
      </c:dateAx>
      <c:valAx>
        <c:axId val="448879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88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長野県　塩尻市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6"/>
      <c r="D7" s="76"/>
      <c r="E7" s="76"/>
      <c r="F7" s="76"/>
      <c r="G7" s="76"/>
      <c r="H7" s="76"/>
      <c r="I7" s="76" t="s">
        <v>2</v>
      </c>
      <c r="J7" s="76"/>
      <c r="K7" s="76"/>
      <c r="L7" s="76"/>
      <c r="M7" s="76"/>
      <c r="N7" s="76"/>
      <c r="O7" s="76"/>
      <c r="P7" s="76" t="s">
        <v>3</v>
      </c>
      <c r="Q7" s="76"/>
      <c r="R7" s="76"/>
      <c r="S7" s="76"/>
      <c r="T7" s="76"/>
      <c r="U7" s="76"/>
      <c r="V7" s="76"/>
      <c r="W7" s="76" t="s">
        <v>4</v>
      </c>
      <c r="X7" s="76"/>
      <c r="Y7" s="76"/>
      <c r="Z7" s="76"/>
      <c r="AA7" s="76"/>
      <c r="AB7" s="76"/>
      <c r="AC7" s="76"/>
      <c r="AD7" s="76" t="s">
        <v>5</v>
      </c>
      <c r="AE7" s="76"/>
      <c r="AF7" s="76"/>
      <c r="AG7" s="76"/>
      <c r="AH7" s="76"/>
      <c r="AI7" s="76"/>
      <c r="AJ7" s="76"/>
      <c r="AK7" s="3"/>
      <c r="AL7" s="76" t="s">
        <v>6</v>
      </c>
      <c r="AM7" s="76"/>
      <c r="AN7" s="76"/>
      <c r="AO7" s="76"/>
      <c r="AP7" s="76"/>
      <c r="AQ7" s="76"/>
      <c r="AR7" s="76"/>
      <c r="AS7" s="76"/>
      <c r="AT7" s="76" t="s">
        <v>7</v>
      </c>
      <c r="AU7" s="76"/>
      <c r="AV7" s="76"/>
      <c r="AW7" s="76"/>
      <c r="AX7" s="76"/>
      <c r="AY7" s="76"/>
      <c r="AZ7" s="76"/>
      <c r="BA7" s="76"/>
      <c r="BB7" s="76" t="s">
        <v>8</v>
      </c>
      <c r="BC7" s="76"/>
      <c r="BD7" s="76"/>
      <c r="BE7" s="76"/>
      <c r="BF7" s="76"/>
      <c r="BG7" s="76"/>
      <c r="BH7" s="76"/>
      <c r="BI7" s="76"/>
      <c r="BJ7" s="3"/>
      <c r="BK7" s="3"/>
      <c r="BL7" s="4" t="s">
        <v>9</v>
      </c>
      <c r="BM7" s="5"/>
      <c r="BN7" s="5"/>
      <c r="BO7" s="5"/>
      <c r="BP7" s="5"/>
      <c r="BQ7" s="5"/>
      <c r="BR7" s="5"/>
      <c r="BS7" s="5"/>
      <c r="BT7" s="5"/>
      <c r="BU7" s="5"/>
      <c r="BV7" s="5"/>
      <c r="BW7" s="5"/>
      <c r="BX7" s="5"/>
      <c r="BY7" s="6"/>
    </row>
    <row r="8" spans="1:78" ht="18.75" customHeight="1" x14ac:dyDescent="0.15">
      <c r="A8" s="2"/>
      <c r="B8" s="83" t="str">
        <f>データ!I6</f>
        <v>法適用</v>
      </c>
      <c r="C8" s="83"/>
      <c r="D8" s="83"/>
      <c r="E8" s="83"/>
      <c r="F8" s="83"/>
      <c r="G8" s="83"/>
      <c r="H8" s="83"/>
      <c r="I8" s="83" t="str">
        <f>データ!J6</f>
        <v>下水道事業</v>
      </c>
      <c r="J8" s="83"/>
      <c r="K8" s="83"/>
      <c r="L8" s="83"/>
      <c r="M8" s="83"/>
      <c r="N8" s="83"/>
      <c r="O8" s="83"/>
      <c r="P8" s="83" t="str">
        <f>データ!K6</f>
        <v>公共下水道</v>
      </c>
      <c r="Q8" s="83"/>
      <c r="R8" s="83"/>
      <c r="S8" s="83"/>
      <c r="T8" s="83"/>
      <c r="U8" s="83"/>
      <c r="V8" s="83"/>
      <c r="W8" s="83" t="str">
        <f>データ!L6</f>
        <v>Bd1</v>
      </c>
      <c r="X8" s="83"/>
      <c r="Y8" s="83"/>
      <c r="Z8" s="83"/>
      <c r="AA8" s="83"/>
      <c r="AB8" s="83"/>
      <c r="AC8" s="83"/>
      <c r="AD8" s="84" t="str">
        <f>データ!$M$6</f>
        <v>非設置</v>
      </c>
      <c r="AE8" s="84"/>
      <c r="AF8" s="84"/>
      <c r="AG8" s="84"/>
      <c r="AH8" s="84"/>
      <c r="AI8" s="84"/>
      <c r="AJ8" s="84"/>
      <c r="AK8" s="3"/>
      <c r="AL8" s="80">
        <f>データ!S6</f>
        <v>67379</v>
      </c>
      <c r="AM8" s="80"/>
      <c r="AN8" s="80"/>
      <c r="AO8" s="80"/>
      <c r="AP8" s="80"/>
      <c r="AQ8" s="80"/>
      <c r="AR8" s="80"/>
      <c r="AS8" s="80"/>
      <c r="AT8" s="79">
        <f>データ!T6</f>
        <v>289.98</v>
      </c>
      <c r="AU8" s="79"/>
      <c r="AV8" s="79"/>
      <c r="AW8" s="79"/>
      <c r="AX8" s="79"/>
      <c r="AY8" s="79"/>
      <c r="AZ8" s="79"/>
      <c r="BA8" s="79"/>
      <c r="BB8" s="79">
        <f>データ!U6</f>
        <v>232.36</v>
      </c>
      <c r="BC8" s="79"/>
      <c r="BD8" s="79"/>
      <c r="BE8" s="79"/>
      <c r="BF8" s="79"/>
      <c r="BG8" s="79"/>
      <c r="BH8" s="79"/>
      <c r="BI8" s="79"/>
      <c r="BJ8" s="3"/>
      <c r="BK8" s="3"/>
      <c r="BL8" s="81" t="s">
        <v>10</v>
      </c>
      <c r="BM8" s="82"/>
      <c r="BN8" s="7" t="s">
        <v>11</v>
      </c>
      <c r="BO8" s="8"/>
      <c r="BP8" s="8"/>
      <c r="BQ8" s="8"/>
      <c r="BR8" s="8"/>
      <c r="BS8" s="8"/>
      <c r="BT8" s="8"/>
      <c r="BU8" s="8"/>
      <c r="BV8" s="8"/>
      <c r="BW8" s="8"/>
      <c r="BX8" s="8"/>
      <c r="BY8" s="9"/>
    </row>
    <row r="9" spans="1:78" ht="18.75" customHeight="1" x14ac:dyDescent="0.15">
      <c r="A9" s="2"/>
      <c r="B9" s="76" t="s">
        <v>12</v>
      </c>
      <c r="C9" s="76"/>
      <c r="D9" s="76"/>
      <c r="E9" s="76"/>
      <c r="F9" s="76"/>
      <c r="G9" s="76"/>
      <c r="H9" s="76"/>
      <c r="I9" s="76" t="s">
        <v>13</v>
      </c>
      <c r="J9" s="76"/>
      <c r="K9" s="76"/>
      <c r="L9" s="76"/>
      <c r="M9" s="76"/>
      <c r="N9" s="76"/>
      <c r="O9" s="76"/>
      <c r="P9" s="76" t="s">
        <v>14</v>
      </c>
      <c r="Q9" s="76"/>
      <c r="R9" s="76"/>
      <c r="S9" s="76"/>
      <c r="T9" s="76"/>
      <c r="U9" s="76"/>
      <c r="V9" s="76"/>
      <c r="W9" s="76" t="s">
        <v>15</v>
      </c>
      <c r="X9" s="76"/>
      <c r="Y9" s="76"/>
      <c r="Z9" s="76"/>
      <c r="AA9" s="76"/>
      <c r="AB9" s="76"/>
      <c r="AC9" s="76"/>
      <c r="AD9" s="76" t="s">
        <v>16</v>
      </c>
      <c r="AE9" s="76"/>
      <c r="AF9" s="76"/>
      <c r="AG9" s="76"/>
      <c r="AH9" s="76"/>
      <c r="AI9" s="76"/>
      <c r="AJ9" s="76"/>
      <c r="AK9" s="3"/>
      <c r="AL9" s="76" t="s">
        <v>17</v>
      </c>
      <c r="AM9" s="76"/>
      <c r="AN9" s="76"/>
      <c r="AO9" s="76"/>
      <c r="AP9" s="76"/>
      <c r="AQ9" s="76"/>
      <c r="AR9" s="76"/>
      <c r="AS9" s="76"/>
      <c r="AT9" s="76" t="s">
        <v>18</v>
      </c>
      <c r="AU9" s="76"/>
      <c r="AV9" s="76"/>
      <c r="AW9" s="76"/>
      <c r="AX9" s="76"/>
      <c r="AY9" s="76"/>
      <c r="AZ9" s="76"/>
      <c r="BA9" s="76"/>
      <c r="BB9" s="76" t="s">
        <v>19</v>
      </c>
      <c r="BC9" s="76"/>
      <c r="BD9" s="76"/>
      <c r="BE9" s="76"/>
      <c r="BF9" s="76"/>
      <c r="BG9" s="76"/>
      <c r="BH9" s="76"/>
      <c r="BI9" s="76"/>
      <c r="BJ9" s="3"/>
      <c r="BK9" s="3"/>
      <c r="BL9" s="77" t="s">
        <v>20</v>
      </c>
      <c r="BM9" s="78"/>
      <c r="BN9" s="10" t="s">
        <v>21</v>
      </c>
      <c r="BO9" s="11"/>
      <c r="BP9" s="11"/>
      <c r="BQ9" s="11"/>
      <c r="BR9" s="11"/>
      <c r="BS9" s="11"/>
      <c r="BT9" s="11"/>
      <c r="BU9" s="11"/>
      <c r="BV9" s="11"/>
      <c r="BW9" s="11"/>
      <c r="BX9" s="11"/>
      <c r="BY9" s="12"/>
    </row>
    <row r="10" spans="1:78" ht="18.75" customHeight="1" x14ac:dyDescent="0.15">
      <c r="A10" s="2"/>
      <c r="B10" s="79" t="str">
        <f>データ!N6</f>
        <v>-</v>
      </c>
      <c r="C10" s="79"/>
      <c r="D10" s="79"/>
      <c r="E10" s="79"/>
      <c r="F10" s="79"/>
      <c r="G10" s="79"/>
      <c r="H10" s="79"/>
      <c r="I10" s="79">
        <f>データ!O6</f>
        <v>48.38</v>
      </c>
      <c r="J10" s="79"/>
      <c r="K10" s="79"/>
      <c r="L10" s="79"/>
      <c r="M10" s="79"/>
      <c r="N10" s="79"/>
      <c r="O10" s="79"/>
      <c r="P10" s="79">
        <f>データ!P6</f>
        <v>76.72</v>
      </c>
      <c r="Q10" s="79"/>
      <c r="R10" s="79"/>
      <c r="S10" s="79"/>
      <c r="T10" s="79"/>
      <c r="U10" s="79"/>
      <c r="V10" s="79"/>
      <c r="W10" s="79">
        <f>データ!Q6</f>
        <v>80.11</v>
      </c>
      <c r="X10" s="79"/>
      <c r="Y10" s="79"/>
      <c r="Z10" s="79"/>
      <c r="AA10" s="79"/>
      <c r="AB10" s="79"/>
      <c r="AC10" s="79"/>
      <c r="AD10" s="80">
        <f>データ!R6</f>
        <v>3860</v>
      </c>
      <c r="AE10" s="80"/>
      <c r="AF10" s="80"/>
      <c r="AG10" s="80"/>
      <c r="AH10" s="80"/>
      <c r="AI10" s="80"/>
      <c r="AJ10" s="80"/>
      <c r="AK10" s="2"/>
      <c r="AL10" s="80">
        <f>データ!V6</f>
        <v>51512</v>
      </c>
      <c r="AM10" s="80"/>
      <c r="AN10" s="80"/>
      <c r="AO10" s="80"/>
      <c r="AP10" s="80"/>
      <c r="AQ10" s="80"/>
      <c r="AR10" s="80"/>
      <c r="AS10" s="80"/>
      <c r="AT10" s="79">
        <f>データ!W6</f>
        <v>13.88</v>
      </c>
      <c r="AU10" s="79"/>
      <c r="AV10" s="79"/>
      <c r="AW10" s="79"/>
      <c r="AX10" s="79"/>
      <c r="AY10" s="79"/>
      <c r="AZ10" s="79"/>
      <c r="BA10" s="79"/>
      <c r="BB10" s="79">
        <f>データ!X6</f>
        <v>3711.24</v>
      </c>
      <c r="BC10" s="79"/>
      <c r="BD10" s="79"/>
      <c r="BE10" s="79"/>
      <c r="BF10" s="79"/>
      <c r="BG10" s="79"/>
      <c r="BH10" s="79"/>
      <c r="BI10" s="79"/>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0" t="s">
        <v>108</v>
      </c>
      <c r="BM16" s="71"/>
      <c r="BN16" s="71"/>
      <c r="BO16" s="71"/>
      <c r="BP16" s="71"/>
      <c r="BQ16" s="71"/>
      <c r="BR16" s="71"/>
      <c r="BS16" s="71"/>
      <c r="BT16" s="71"/>
      <c r="BU16" s="71"/>
      <c r="BV16" s="71"/>
      <c r="BW16" s="71"/>
      <c r="BX16" s="71"/>
      <c r="BY16" s="71"/>
      <c r="BZ16" s="7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0"/>
      <c r="BM17" s="71"/>
      <c r="BN17" s="71"/>
      <c r="BO17" s="71"/>
      <c r="BP17" s="71"/>
      <c r="BQ17" s="71"/>
      <c r="BR17" s="71"/>
      <c r="BS17" s="71"/>
      <c r="BT17" s="71"/>
      <c r="BU17" s="71"/>
      <c r="BV17" s="71"/>
      <c r="BW17" s="71"/>
      <c r="BX17" s="71"/>
      <c r="BY17" s="71"/>
      <c r="BZ17" s="7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0"/>
      <c r="BM18" s="71"/>
      <c r="BN18" s="71"/>
      <c r="BO18" s="71"/>
      <c r="BP18" s="71"/>
      <c r="BQ18" s="71"/>
      <c r="BR18" s="71"/>
      <c r="BS18" s="71"/>
      <c r="BT18" s="71"/>
      <c r="BU18" s="71"/>
      <c r="BV18" s="71"/>
      <c r="BW18" s="71"/>
      <c r="BX18" s="71"/>
      <c r="BY18" s="71"/>
      <c r="BZ18" s="7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0"/>
      <c r="BM19" s="71"/>
      <c r="BN19" s="71"/>
      <c r="BO19" s="71"/>
      <c r="BP19" s="71"/>
      <c r="BQ19" s="71"/>
      <c r="BR19" s="71"/>
      <c r="BS19" s="71"/>
      <c r="BT19" s="71"/>
      <c r="BU19" s="71"/>
      <c r="BV19" s="71"/>
      <c r="BW19" s="71"/>
      <c r="BX19" s="71"/>
      <c r="BY19" s="71"/>
      <c r="BZ19" s="7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0"/>
      <c r="BM20" s="71"/>
      <c r="BN20" s="71"/>
      <c r="BO20" s="71"/>
      <c r="BP20" s="71"/>
      <c r="BQ20" s="71"/>
      <c r="BR20" s="71"/>
      <c r="BS20" s="71"/>
      <c r="BT20" s="71"/>
      <c r="BU20" s="71"/>
      <c r="BV20" s="71"/>
      <c r="BW20" s="71"/>
      <c r="BX20" s="71"/>
      <c r="BY20" s="71"/>
      <c r="BZ20" s="7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0"/>
      <c r="BM21" s="71"/>
      <c r="BN21" s="71"/>
      <c r="BO21" s="71"/>
      <c r="BP21" s="71"/>
      <c r="BQ21" s="71"/>
      <c r="BR21" s="71"/>
      <c r="BS21" s="71"/>
      <c r="BT21" s="71"/>
      <c r="BU21" s="71"/>
      <c r="BV21" s="71"/>
      <c r="BW21" s="71"/>
      <c r="BX21" s="71"/>
      <c r="BY21" s="71"/>
      <c r="BZ21" s="7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0"/>
      <c r="BM22" s="71"/>
      <c r="BN22" s="71"/>
      <c r="BO22" s="71"/>
      <c r="BP22" s="71"/>
      <c r="BQ22" s="71"/>
      <c r="BR22" s="71"/>
      <c r="BS22" s="71"/>
      <c r="BT22" s="71"/>
      <c r="BU22" s="71"/>
      <c r="BV22" s="71"/>
      <c r="BW22" s="71"/>
      <c r="BX22" s="71"/>
      <c r="BY22" s="71"/>
      <c r="BZ22" s="7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0"/>
      <c r="BM23" s="71"/>
      <c r="BN23" s="71"/>
      <c r="BO23" s="71"/>
      <c r="BP23" s="71"/>
      <c r="BQ23" s="71"/>
      <c r="BR23" s="71"/>
      <c r="BS23" s="71"/>
      <c r="BT23" s="71"/>
      <c r="BU23" s="71"/>
      <c r="BV23" s="71"/>
      <c r="BW23" s="71"/>
      <c r="BX23" s="71"/>
      <c r="BY23" s="71"/>
      <c r="BZ23" s="7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0"/>
      <c r="BM24" s="71"/>
      <c r="BN24" s="71"/>
      <c r="BO24" s="71"/>
      <c r="BP24" s="71"/>
      <c r="BQ24" s="71"/>
      <c r="BR24" s="71"/>
      <c r="BS24" s="71"/>
      <c r="BT24" s="71"/>
      <c r="BU24" s="71"/>
      <c r="BV24" s="71"/>
      <c r="BW24" s="71"/>
      <c r="BX24" s="71"/>
      <c r="BY24" s="71"/>
      <c r="BZ24" s="7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0"/>
      <c r="BM25" s="71"/>
      <c r="BN25" s="71"/>
      <c r="BO25" s="71"/>
      <c r="BP25" s="71"/>
      <c r="BQ25" s="71"/>
      <c r="BR25" s="71"/>
      <c r="BS25" s="71"/>
      <c r="BT25" s="71"/>
      <c r="BU25" s="71"/>
      <c r="BV25" s="71"/>
      <c r="BW25" s="71"/>
      <c r="BX25" s="71"/>
      <c r="BY25" s="71"/>
      <c r="BZ25" s="7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0"/>
      <c r="BM26" s="71"/>
      <c r="BN26" s="71"/>
      <c r="BO26" s="71"/>
      <c r="BP26" s="71"/>
      <c r="BQ26" s="71"/>
      <c r="BR26" s="71"/>
      <c r="BS26" s="71"/>
      <c r="BT26" s="71"/>
      <c r="BU26" s="71"/>
      <c r="BV26" s="71"/>
      <c r="BW26" s="71"/>
      <c r="BX26" s="71"/>
      <c r="BY26" s="71"/>
      <c r="BZ26" s="7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0"/>
      <c r="BM27" s="71"/>
      <c r="BN27" s="71"/>
      <c r="BO27" s="71"/>
      <c r="BP27" s="71"/>
      <c r="BQ27" s="71"/>
      <c r="BR27" s="71"/>
      <c r="BS27" s="71"/>
      <c r="BT27" s="71"/>
      <c r="BU27" s="71"/>
      <c r="BV27" s="71"/>
      <c r="BW27" s="71"/>
      <c r="BX27" s="71"/>
      <c r="BY27" s="71"/>
      <c r="BZ27" s="7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0"/>
      <c r="BM28" s="71"/>
      <c r="BN28" s="71"/>
      <c r="BO28" s="71"/>
      <c r="BP28" s="71"/>
      <c r="BQ28" s="71"/>
      <c r="BR28" s="71"/>
      <c r="BS28" s="71"/>
      <c r="BT28" s="71"/>
      <c r="BU28" s="71"/>
      <c r="BV28" s="71"/>
      <c r="BW28" s="71"/>
      <c r="BX28" s="71"/>
      <c r="BY28" s="71"/>
      <c r="BZ28" s="7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0"/>
      <c r="BM29" s="71"/>
      <c r="BN29" s="71"/>
      <c r="BO29" s="71"/>
      <c r="BP29" s="71"/>
      <c r="BQ29" s="71"/>
      <c r="BR29" s="71"/>
      <c r="BS29" s="71"/>
      <c r="BT29" s="71"/>
      <c r="BU29" s="71"/>
      <c r="BV29" s="71"/>
      <c r="BW29" s="71"/>
      <c r="BX29" s="71"/>
      <c r="BY29" s="71"/>
      <c r="BZ29" s="7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0"/>
      <c r="BM30" s="71"/>
      <c r="BN30" s="71"/>
      <c r="BO30" s="71"/>
      <c r="BP30" s="71"/>
      <c r="BQ30" s="71"/>
      <c r="BR30" s="71"/>
      <c r="BS30" s="71"/>
      <c r="BT30" s="71"/>
      <c r="BU30" s="71"/>
      <c r="BV30" s="71"/>
      <c r="BW30" s="71"/>
      <c r="BX30" s="71"/>
      <c r="BY30" s="71"/>
      <c r="BZ30" s="7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0"/>
      <c r="BM31" s="71"/>
      <c r="BN31" s="71"/>
      <c r="BO31" s="71"/>
      <c r="BP31" s="71"/>
      <c r="BQ31" s="71"/>
      <c r="BR31" s="71"/>
      <c r="BS31" s="71"/>
      <c r="BT31" s="71"/>
      <c r="BU31" s="71"/>
      <c r="BV31" s="71"/>
      <c r="BW31" s="71"/>
      <c r="BX31" s="71"/>
      <c r="BY31" s="71"/>
      <c r="BZ31" s="7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0"/>
      <c r="BM32" s="71"/>
      <c r="BN32" s="71"/>
      <c r="BO32" s="71"/>
      <c r="BP32" s="71"/>
      <c r="BQ32" s="71"/>
      <c r="BR32" s="71"/>
      <c r="BS32" s="71"/>
      <c r="BT32" s="71"/>
      <c r="BU32" s="71"/>
      <c r="BV32" s="71"/>
      <c r="BW32" s="71"/>
      <c r="BX32" s="71"/>
      <c r="BY32" s="71"/>
      <c r="BZ32" s="7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0"/>
      <c r="BM33" s="71"/>
      <c r="BN33" s="71"/>
      <c r="BO33" s="71"/>
      <c r="BP33" s="71"/>
      <c r="BQ33" s="71"/>
      <c r="BR33" s="71"/>
      <c r="BS33" s="71"/>
      <c r="BT33" s="71"/>
      <c r="BU33" s="71"/>
      <c r="BV33" s="71"/>
      <c r="BW33" s="71"/>
      <c r="BX33" s="71"/>
      <c r="BY33" s="71"/>
      <c r="BZ33" s="7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0"/>
      <c r="BM34" s="71"/>
      <c r="BN34" s="71"/>
      <c r="BO34" s="71"/>
      <c r="BP34" s="71"/>
      <c r="BQ34" s="71"/>
      <c r="BR34" s="71"/>
      <c r="BS34" s="71"/>
      <c r="BT34" s="71"/>
      <c r="BU34" s="71"/>
      <c r="BV34" s="71"/>
      <c r="BW34" s="71"/>
      <c r="BX34" s="71"/>
      <c r="BY34" s="71"/>
      <c r="BZ34" s="7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0"/>
      <c r="BM35" s="71"/>
      <c r="BN35" s="71"/>
      <c r="BO35" s="71"/>
      <c r="BP35" s="71"/>
      <c r="BQ35" s="71"/>
      <c r="BR35" s="71"/>
      <c r="BS35" s="71"/>
      <c r="BT35" s="71"/>
      <c r="BU35" s="71"/>
      <c r="BV35" s="71"/>
      <c r="BW35" s="71"/>
      <c r="BX35" s="71"/>
      <c r="BY35" s="71"/>
      <c r="BZ35" s="7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0"/>
      <c r="BM36" s="71"/>
      <c r="BN36" s="71"/>
      <c r="BO36" s="71"/>
      <c r="BP36" s="71"/>
      <c r="BQ36" s="71"/>
      <c r="BR36" s="71"/>
      <c r="BS36" s="71"/>
      <c r="BT36" s="71"/>
      <c r="BU36" s="71"/>
      <c r="BV36" s="71"/>
      <c r="BW36" s="71"/>
      <c r="BX36" s="71"/>
      <c r="BY36" s="71"/>
      <c r="BZ36" s="7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0"/>
      <c r="BM37" s="71"/>
      <c r="BN37" s="71"/>
      <c r="BO37" s="71"/>
      <c r="BP37" s="71"/>
      <c r="BQ37" s="71"/>
      <c r="BR37" s="71"/>
      <c r="BS37" s="71"/>
      <c r="BT37" s="71"/>
      <c r="BU37" s="71"/>
      <c r="BV37" s="71"/>
      <c r="BW37" s="71"/>
      <c r="BX37" s="71"/>
      <c r="BY37" s="71"/>
      <c r="BZ37" s="7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0"/>
      <c r="BM38" s="71"/>
      <c r="BN38" s="71"/>
      <c r="BO38" s="71"/>
      <c r="BP38" s="71"/>
      <c r="BQ38" s="71"/>
      <c r="BR38" s="71"/>
      <c r="BS38" s="71"/>
      <c r="BT38" s="71"/>
      <c r="BU38" s="71"/>
      <c r="BV38" s="71"/>
      <c r="BW38" s="71"/>
      <c r="BX38" s="71"/>
      <c r="BY38" s="71"/>
      <c r="BZ38" s="7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0"/>
      <c r="BM39" s="71"/>
      <c r="BN39" s="71"/>
      <c r="BO39" s="71"/>
      <c r="BP39" s="71"/>
      <c r="BQ39" s="71"/>
      <c r="BR39" s="71"/>
      <c r="BS39" s="71"/>
      <c r="BT39" s="71"/>
      <c r="BU39" s="71"/>
      <c r="BV39" s="71"/>
      <c r="BW39" s="71"/>
      <c r="BX39" s="71"/>
      <c r="BY39" s="71"/>
      <c r="BZ39" s="7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0"/>
      <c r="BM40" s="71"/>
      <c r="BN40" s="71"/>
      <c r="BO40" s="71"/>
      <c r="BP40" s="71"/>
      <c r="BQ40" s="71"/>
      <c r="BR40" s="71"/>
      <c r="BS40" s="71"/>
      <c r="BT40" s="71"/>
      <c r="BU40" s="71"/>
      <c r="BV40" s="71"/>
      <c r="BW40" s="71"/>
      <c r="BX40" s="71"/>
      <c r="BY40" s="71"/>
      <c r="BZ40" s="7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0"/>
      <c r="BM41" s="71"/>
      <c r="BN41" s="71"/>
      <c r="BO41" s="71"/>
      <c r="BP41" s="71"/>
      <c r="BQ41" s="71"/>
      <c r="BR41" s="71"/>
      <c r="BS41" s="71"/>
      <c r="BT41" s="71"/>
      <c r="BU41" s="71"/>
      <c r="BV41" s="71"/>
      <c r="BW41" s="71"/>
      <c r="BX41" s="71"/>
      <c r="BY41" s="71"/>
      <c r="BZ41" s="7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0"/>
      <c r="BM42" s="71"/>
      <c r="BN42" s="71"/>
      <c r="BO42" s="71"/>
      <c r="BP42" s="71"/>
      <c r="BQ42" s="71"/>
      <c r="BR42" s="71"/>
      <c r="BS42" s="71"/>
      <c r="BT42" s="71"/>
      <c r="BU42" s="71"/>
      <c r="BV42" s="71"/>
      <c r="BW42" s="71"/>
      <c r="BX42" s="71"/>
      <c r="BY42" s="71"/>
      <c r="BZ42" s="7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0"/>
      <c r="BM43" s="71"/>
      <c r="BN43" s="71"/>
      <c r="BO43" s="71"/>
      <c r="BP43" s="71"/>
      <c r="BQ43" s="71"/>
      <c r="BR43" s="71"/>
      <c r="BS43" s="71"/>
      <c r="BT43" s="71"/>
      <c r="BU43" s="71"/>
      <c r="BV43" s="71"/>
      <c r="BW43" s="71"/>
      <c r="BX43" s="71"/>
      <c r="BY43" s="71"/>
      <c r="BZ43" s="7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109</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fxf/8TSSZoxL9V5uZZF0kurNJ5SiQ5CGQgJro2sXCRjp5/Mb7H14LjqgX9n6R3vlxsi4vQ9lLZwisSak2/l+Ew==" saltValue="x6rtSxZ1GAcv8Tlj0lqVj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8" t="s">
        <v>52</v>
      </c>
      <c r="I3" s="89"/>
      <c r="J3" s="89"/>
      <c r="K3" s="89"/>
      <c r="L3" s="89"/>
      <c r="M3" s="89"/>
      <c r="N3" s="89"/>
      <c r="O3" s="89"/>
      <c r="P3" s="89"/>
      <c r="Q3" s="89"/>
      <c r="R3" s="89"/>
      <c r="S3" s="89"/>
      <c r="T3" s="89"/>
      <c r="U3" s="89"/>
      <c r="V3" s="89"/>
      <c r="W3" s="89"/>
      <c r="X3" s="90"/>
      <c r="Y3" s="94" t="s">
        <v>53</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54</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8" x14ac:dyDescent="0.15">
      <c r="A4" s="28" t="s">
        <v>55</v>
      </c>
      <c r="B4" s="30"/>
      <c r="C4" s="30"/>
      <c r="D4" s="30"/>
      <c r="E4" s="30"/>
      <c r="F4" s="30"/>
      <c r="G4" s="30"/>
      <c r="H4" s="91"/>
      <c r="I4" s="92"/>
      <c r="J4" s="92"/>
      <c r="K4" s="92"/>
      <c r="L4" s="92"/>
      <c r="M4" s="92"/>
      <c r="N4" s="92"/>
      <c r="O4" s="92"/>
      <c r="P4" s="92"/>
      <c r="Q4" s="92"/>
      <c r="R4" s="92"/>
      <c r="S4" s="92"/>
      <c r="T4" s="92"/>
      <c r="U4" s="92"/>
      <c r="V4" s="92"/>
      <c r="W4" s="92"/>
      <c r="X4" s="93"/>
      <c r="Y4" s="87" t="s">
        <v>56</v>
      </c>
      <c r="Z4" s="87"/>
      <c r="AA4" s="87"/>
      <c r="AB4" s="87"/>
      <c r="AC4" s="87"/>
      <c r="AD4" s="87"/>
      <c r="AE4" s="87"/>
      <c r="AF4" s="87"/>
      <c r="AG4" s="87"/>
      <c r="AH4" s="87"/>
      <c r="AI4" s="87"/>
      <c r="AJ4" s="87" t="s">
        <v>57</v>
      </c>
      <c r="AK4" s="87"/>
      <c r="AL4" s="87"/>
      <c r="AM4" s="87"/>
      <c r="AN4" s="87"/>
      <c r="AO4" s="87"/>
      <c r="AP4" s="87"/>
      <c r="AQ4" s="87"/>
      <c r="AR4" s="87"/>
      <c r="AS4" s="87"/>
      <c r="AT4" s="87"/>
      <c r="AU4" s="87" t="s">
        <v>58</v>
      </c>
      <c r="AV4" s="87"/>
      <c r="AW4" s="87"/>
      <c r="AX4" s="87"/>
      <c r="AY4" s="87"/>
      <c r="AZ4" s="87"/>
      <c r="BA4" s="87"/>
      <c r="BB4" s="87"/>
      <c r="BC4" s="87"/>
      <c r="BD4" s="87"/>
      <c r="BE4" s="87"/>
      <c r="BF4" s="87" t="s">
        <v>59</v>
      </c>
      <c r="BG4" s="87"/>
      <c r="BH4" s="87"/>
      <c r="BI4" s="87"/>
      <c r="BJ4" s="87"/>
      <c r="BK4" s="87"/>
      <c r="BL4" s="87"/>
      <c r="BM4" s="87"/>
      <c r="BN4" s="87"/>
      <c r="BO4" s="87"/>
      <c r="BP4" s="87"/>
      <c r="BQ4" s="87" t="s">
        <v>60</v>
      </c>
      <c r="BR4" s="87"/>
      <c r="BS4" s="87"/>
      <c r="BT4" s="87"/>
      <c r="BU4" s="87"/>
      <c r="BV4" s="87"/>
      <c r="BW4" s="87"/>
      <c r="BX4" s="87"/>
      <c r="BY4" s="87"/>
      <c r="BZ4" s="87"/>
      <c r="CA4" s="87"/>
      <c r="CB4" s="87" t="s">
        <v>61</v>
      </c>
      <c r="CC4" s="87"/>
      <c r="CD4" s="87"/>
      <c r="CE4" s="87"/>
      <c r="CF4" s="87"/>
      <c r="CG4" s="87"/>
      <c r="CH4" s="87"/>
      <c r="CI4" s="87"/>
      <c r="CJ4" s="87"/>
      <c r="CK4" s="87"/>
      <c r="CL4" s="87"/>
      <c r="CM4" s="87" t="s">
        <v>62</v>
      </c>
      <c r="CN4" s="87"/>
      <c r="CO4" s="87"/>
      <c r="CP4" s="87"/>
      <c r="CQ4" s="87"/>
      <c r="CR4" s="87"/>
      <c r="CS4" s="87"/>
      <c r="CT4" s="87"/>
      <c r="CU4" s="87"/>
      <c r="CV4" s="87"/>
      <c r="CW4" s="87"/>
      <c r="CX4" s="87" t="s">
        <v>63</v>
      </c>
      <c r="CY4" s="87"/>
      <c r="CZ4" s="87"/>
      <c r="DA4" s="87"/>
      <c r="DB4" s="87"/>
      <c r="DC4" s="87"/>
      <c r="DD4" s="87"/>
      <c r="DE4" s="87"/>
      <c r="DF4" s="87"/>
      <c r="DG4" s="87"/>
      <c r="DH4" s="87"/>
      <c r="DI4" s="87" t="s">
        <v>64</v>
      </c>
      <c r="DJ4" s="87"/>
      <c r="DK4" s="87"/>
      <c r="DL4" s="87"/>
      <c r="DM4" s="87"/>
      <c r="DN4" s="87"/>
      <c r="DO4" s="87"/>
      <c r="DP4" s="87"/>
      <c r="DQ4" s="87"/>
      <c r="DR4" s="87"/>
      <c r="DS4" s="87"/>
      <c r="DT4" s="87" t="s">
        <v>65</v>
      </c>
      <c r="DU4" s="87"/>
      <c r="DV4" s="87"/>
      <c r="DW4" s="87"/>
      <c r="DX4" s="87"/>
      <c r="DY4" s="87"/>
      <c r="DZ4" s="87"/>
      <c r="EA4" s="87"/>
      <c r="EB4" s="87"/>
      <c r="EC4" s="87"/>
      <c r="ED4" s="87"/>
      <c r="EE4" s="87" t="s">
        <v>66</v>
      </c>
      <c r="EF4" s="87"/>
      <c r="EG4" s="87"/>
      <c r="EH4" s="87"/>
      <c r="EI4" s="87"/>
      <c r="EJ4" s="87"/>
      <c r="EK4" s="87"/>
      <c r="EL4" s="87"/>
      <c r="EM4" s="87"/>
      <c r="EN4" s="87"/>
      <c r="EO4" s="87"/>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202151</v>
      </c>
      <c r="D6" s="33">
        <f t="shared" si="3"/>
        <v>46</v>
      </c>
      <c r="E6" s="33">
        <f t="shared" si="3"/>
        <v>17</v>
      </c>
      <c r="F6" s="33">
        <f t="shared" si="3"/>
        <v>1</v>
      </c>
      <c r="G6" s="33">
        <f t="shared" si="3"/>
        <v>0</v>
      </c>
      <c r="H6" s="33" t="str">
        <f t="shared" si="3"/>
        <v>長野県　塩尻市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48.38</v>
      </c>
      <c r="P6" s="34">
        <f t="shared" si="3"/>
        <v>76.72</v>
      </c>
      <c r="Q6" s="34">
        <f t="shared" si="3"/>
        <v>80.11</v>
      </c>
      <c r="R6" s="34">
        <f t="shared" si="3"/>
        <v>3860</v>
      </c>
      <c r="S6" s="34">
        <f t="shared" si="3"/>
        <v>67379</v>
      </c>
      <c r="T6" s="34">
        <f t="shared" si="3"/>
        <v>289.98</v>
      </c>
      <c r="U6" s="34">
        <f t="shared" si="3"/>
        <v>232.36</v>
      </c>
      <c r="V6" s="34">
        <f t="shared" si="3"/>
        <v>51512</v>
      </c>
      <c r="W6" s="34">
        <f t="shared" si="3"/>
        <v>13.88</v>
      </c>
      <c r="X6" s="34">
        <f t="shared" si="3"/>
        <v>3711.24</v>
      </c>
      <c r="Y6" s="35">
        <f>IF(Y7="",NA(),Y7)</f>
        <v>107.91</v>
      </c>
      <c r="Z6" s="35">
        <f t="shared" ref="Z6:AH6" si="4">IF(Z7="",NA(),Z7)</f>
        <v>106.09</v>
      </c>
      <c r="AA6" s="35">
        <f t="shared" si="4"/>
        <v>105.01</v>
      </c>
      <c r="AB6" s="35">
        <f t="shared" si="4"/>
        <v>108.01</v>
      </c>
      <c r="AC6" s="35">
        <f t="shared" si="4"/>
        <v>105.58</v>
      </c>
      <c r="AD6" s="35">
        <f t="shared" si="4"/>
        <v>108.77</v>
      </c>
      <c r="AE6" s="35">
        <f t="shared" si="4"/>
        <v>109.48</v>
      </c>
      <c r="AF6" s="35">
        <f t="shared" si="4"/>
        <v>109.27</v>
      </c>
      <c r="AG6" s="35">
        <f t="shared" si="4"/>
        <v>108.03</v>
      </c>
      <c r="AH6" s="35">
        <f t="shared" si="4"/>
        <v>106.9</v>
      </c>
      <c r="AI6" s="34" t="str">
        <f>IF(AI7="","",IF(AI7="-","【-】","【"&amp;SUBSTITUTE(TEXT(AI7,"#,##0.00"),"-","△")&amp;"】"))</f>
        <v>【108.69】</v>
      </c>
      <c r="AJ6" s="34">
        <f>IF(AJ7="",NA(),AJ7)</f>
        <v>0</v>
      </c>
      <c r="AK6" s="34">
        <f t="shared" ref="AK6:AS6" si="5">IF(AK7="",NA(),AK7)</f>
        <v>0</v>
      </c>
      <c r="AL6" s="34">
        <f t="shared" si="5"/>
        <v>0</v>
      </c>
      <c r="AM6" s="34">
        <f t="shared" si="5"/>
        <v>0</v>
      </c>
      <c r="AN6" s="34">
        <f t="shared" si="5"/>
        <v>0</v>
      </c>
      <c r="AO6" s="35">
        <f t="shared" si="5"/>
        <v>21.47</v>
      </c>
      <c r="AP6" s="35">
        <f t="shared" si="5"/>
        <v>16.34</v>
      </c>
      <c r="AQ6" s="35">
        <f t="shared" si="5"/>
        <v>15.65</v>
      </c>
      <c r="AR6" s="35">
        <f t="shared" si="5"/>
        <v>13.55</v>
      </c>
      <c r="AS6" s="35">
        <f t="shared" si="5"/>
        <v>9.06</v>
      </c>
      <c r="AT6" s="34" t="str">
        <f>IF(AT7="","",IF(AT7="-","【-】","【"&amp;SUBSTITUTE(TEXT(AT7,"#,##0.00"),"-","△")&amp;"】"))</f>
        <v>【3.28】</v>
      </c>
      <c r="AU6" s="35">
        <f>IF(AU7="",NA(),AU7)</f>
        <v>54.54</v>
      </c>
      <c r="AV6" s="35">
        <f t="shared" ref="AV6:BD6" si="6">IF(AV7="",NA(),AV7)</f>
        <v>57.49</v>
      </c>
      <c r="AW6" s="35">
        <f t="shared" si="6"/>
        <v>50.03</v>
      </c>
      <c r="AX6" s="35">
        <f t="shared" si="6"/>
        <v>58.99</v>
      </c>
      <c r="AY6" s="35">
        <f t="shared" si="6"/>
        <v>55.18</v>
      </c>
      <c r="AZ6" s="35">
        <f t="shared" si="6"/>
        <v>79.239999999999995</v>
      </c>
      <c r="BA6" s="35">
        <f t="shared" si="6"/>
        <v>78.930000000000007</v>
      </c>
      <c r="BB6" s="35">
        <f t="shared" si="6"/>
        <v>77.94</v>
      </c>
      <c r="BC6" s="35">
        <f t="shared" si="6"/>
        <v>78.45</v>
      </c>
      <c r="BD6" s="35">
        <f t="shared" si="6"/>
        <v>76.31</v>
      </c>
      <c r="BE6" s="34" t="str">
        <f>IF(BE7="","",IF(BE7="-","【-】","【"&amp;SUBSTITUTE(TEXT(BE7,"#,##0.00"),"-","△")&amp;"】"))</f>
        <v>【69.49】</v>
      </c>
      <c r="BF6" s="35">
        <f>IF(BF7="",NA(),BF7)</f>
        <v>1183.6600000000001</v>
      </c>
      <c r="BG6" s="35">
        <f t="shared" ref="BG6:BO6" si="7">IF(BG7="",NA(),BG7)</f>
        <v>1129.6500000000001</v>
      </c>
      <c r="BH6" s="35">
        <f t="shared" si="7"/>
        <v>1052.21</v>
      </c>
      <c r="BI6" s="35">
        <f t="shared" si="7"/>
        <v>1029.21</v>
      </c>
      <c r="BJ6" s="35">
        <f t="shared" si="7"/>
        <v>999.77</v>
      </c>
      <c r="BK6" s="35">
        <f t="shared" si="7"/>
        <v>854.16</v>
      </c>
      <c r="BL6" s="35">
        <f t="shared" si="7"/>
        <v>848.31</v>
      </c>
      <c r="BM6" s="35">
        <f t="shared" si="7"/>
        <v>774.99</v>
      </c>
      <c r="BN6" s="35">
        <f t="shared" si="7"/>
        <v>799.41</v>
      </c>
      <c r="BO6" s="35">
        <f t="shared" si="7"/>
        <v>820.36</v>
      </c>
      <c r="BP6" s="34" t="str">
        <f>IF(BP7="","",IF(BP7="-","【-】","【"&amp;SUBSTITUTE(TEXT(BP7,"#,##0.00"),"-","△")&amp;"】"))</f>
        <v>【682.78】</v>
      </c>
      <c r="BQ6" s="35">
        <f>IF(BQ7="",NA(),BQ7)</f>
        <v>100.42</v>
      </c>
      <c r="BR6" s="35">
        <f t="shared" ref="BR6:BZ6" si="8">IF(BR7="",NA(),BR7)</f>
        <v>97.87</v>
      </c>
      <c r="BS6" s="35">
        <f t="shared" si="8"/>
        <v>96.14</v>
      </c>
      <c r="BT6" s="35">
        <f t="shared" si="8"/>
        <v>101.61</v>
      </c>
      <c r="BU6" s="35">
        <f t="shared" si="8"/>
        <v>97.45</v>
      </c>
      <c r="BV6" s="35">
        <f t="shared" si="8"/>
        <v>93.13</v>
      </c>
      <c r="BW6" s="35">
        <f t="shared" si="8"/>
        <v>94.38</v>
      </c>
      <c r="BX6" s="35">
        <f t="shared" si="8"/>
        <v>96.57</v>
      </c>
      <c r="BY6" s="35">
        <f t="shared" si="8"/>
        <v>96.54</v>
      </c>
      <c r="BZ6" s="35">
        <f t="shared" si="8"/>
        <v>95.4</v>
      </c>
      <c r="CA6" s="34" t="str">
        <f>IF(CA7="","",IF(CA7="-","【-】","【"&amp;SUBSTITUTE(TEXT(CA7,"#,##0.00"),"-","△")&amp;"】"))</f>
        <v>【100.91】</v>
      </c>
      <c r="CB6" s="35">
        <f>IF(CB7="",NA(),CB7)</f>
        <v>219.63</v>
      </c>
      <c r="CC6" s="35">
        <f t="shared" ref="CC6:CK6" si="9">IF(CC7="",NA(),CC7)</f>
        <v>226.02</v>
      </c>
      <c r="CD6" s="35">
        <f t="shared" si="9"/>
        <v>230.6</v>
      </c>
      <c r="CE6" s="35">
        <f t="shared" si="9"/>
        <v>219.35</v>
      </c>
      <c r="CF6" s="35">
        <f t="shared" si="9"/>
        <v>229.82</v>
      </c>
      <c r="CG6" s="35">
        <f t="shared" si="9"/>
        <v>167.97</v>
      </c>
      <c r="CH6" s="35">
        <f t="shared" si="9"/>
        <v>165.45</v>
      </c>
      <c r="CI6" s="35">
        <f t="shared" si="9"/>
        <v>161.54</v>
      </c>
      <c r="CJ6" s="35">
        <f t="shared" si="9"/>
        <v>162.81</v>
      </c>
      <c r="CK6" s="35">
        <f t="shared" si="9"/>
        <v>163.19999999999999</v>
      </c>
      <c r="CL6" s="34" t="str">
        <f>IF(CL7="","",IF(CL7="-","【-】","【"&amp;SUBSTITUTE(TEXT(CL7,"#,##0.00"),"-","△")&amp;"】"))</f>
        <v>【136.86】</v>
      </c>
      <c r="CM6" s="35">
        <f>IF(CM7="",NA(),CM7)</f>
        <v>61.06</v>
      </c>
      <c r="CN6" s="35">
        <f t="shared" ref="CN6:CV6" si="10">IF(CN7="",NA(),CN7)</f>
        <v>59.93</v>
      </c>
      <c r="CO6" s="35">
        <f t="shared" si="10"/>
        <v>64.290000000000006</v>
      </c>
      <c r="CP6" s="35">
        <f t="shared" si="10"/>
        <v>64.900000000000006</v>
      </c>
      <c r="CQ6" s="35">
        <f t="shared" si="10"/>
        <v>65.180000000000007</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98.14</v>
      </c>
      <c r="CY6" s="35">
        <f t="shared" ref="CY6:DG6" si="11">IF(CY7="",NA(),CY7)</f>
        <v>98.01</v>
      </c>
      <c r="CZ6" s="35">
        <f t="shared" si="11"/>
        <v>98.42</v>
      </c>
      <c r="DA6" s="35">
        <f t="shared" si="11"/>
        <v>98.55</v>
      </c>
      <c r="DB6" s="35">
        <f t="shared" si="11"/>
        <v>98.3</v>
      </c>
      <c r="DC6" s="35">
        <f t="shared" si="11"/>
        <v>91.11</v>
      </c>
      <c r="DD6" s="35">
        <f t="shared" si="11"/>
        <v>91.44</v>
      </c>
      <c r="DE6" s="35">
        <f t="shared" si="11"/>
        <v>91.76</v>
      </c>
      <c r="DF6" s="35">
        <f t="shared" si="11"/>
        <v>92.3</v>
      </c>
      <c r="DG6" s="35">
        <f t="shared" si="11"/>
        <v>92.55</v>
      </c>
      <c r="DH6" s="34" t="str">
        <f>IF(DH7="","",IF(DH7="-","【-】","【"&amp;SUBSTITUTE(TEXT(DH7,"#,##0.00"),"-","△")&amp;"】"))</f>
        <v>【95.20】</v>
      </c>
      <c r="DI6" s="35">
        <f>IF(DI7="",NA(),DI7)</f>
        <v>27.23</v>
      </c>
      <c r="DJ6" s="35">
        <f t="shared" ref="DJ6:DR6" si="12">IF(DJ7="",NA(),DJ7)</f>
        <v>29.59</v>
      </c>
      <c r="DK6" s="35">
        <f t="shared" si="12"/>
        <v>32.28</v>
      </c>
      <c r="DL6" s="35">
        <f t="shared" si="12"/>
        <v>34.340000000000003</v>
      </c>
      <c r="DM6" s="35">
        <f t="shared" si="12"/>
        <v>36.020000000000003</v>
      </c>
      <c r="DN6" s="35">
        <f t="shared" si="12"/>
        <v>25.52</v>
      </c>
      <c r="DO6" s="35">
        <f t="shared" si="12"/>
        <v>25.89</v>
      </c>
      <c r="DP6" s="35">
        <f t="shared" si="12"/>
        <v>26.63</v>
      </c>
      <c r="DQ6" s="35">
        <f t="shared" si="12"/>
        <v>25.61</v>
      </c>
      <c r="DR6" s="35">
        <f t="shared" si="12"/>
        <v>26.13</v>
      </c>
      <c r="DS6" s="34" t="str">
        <f>IF(DS7="","",IF(DS7="-","【-】","【"&amp;SUBSTITUTE(TEXT(DS7,"#,##0.00"),"-","△")&amp;"】"))</f>
        <v>【38.60】</v>
      </c>
      <c r="DT6" s="34">
        <f>IF(DT7="",NA(),DT7)</f>
        <v>0</v>
      </c>
      <c r="DU6" s="34">
        <f t="shared" ref="DU6:EC6" si="13">IF(DU7="",NA(),DU7)</f>
        <v>0</v>
      </c>
      <c r="DV6" s="34">
        <f t="shared" si="13"/>
        <v>0</v>
      </c>
      <c r="DW6" s="34">
        <f t="shared" si="13"/>
        <v>0</v>
      </c>
      <c r="DX6" s="34">
        <f t="shared" si="13"/>
        <v>0</v>
      </c>
      <c r="DY6" s="35">
        <f t="shared" si="13"/>
        <v>0.76</v>
      </c>
      <c r="DZ6" s="35">
        <f t="shared" si="13"/>
        <v>0.71</v>
      </c>
      <c r="EA6" s="35">
        <f t="shared" si="13"/>
        <v>0.95</v>
      </c>
      <c r="EB6" s="35">
        <f t="shared" si="13"/>
        <v>1.07</v>
      </c>
      <c r="EC6" s="35">
        <f t="shared" si="13"/>
        <v>1.03</v>
      </c>
      <c r="ED6" s="34" t="str">
        <f>IF(ED7="","",IF(ED7="-","【-】","【"&amp;SUBSTITUTE(TEXT(ED7,"#,##0.00"),"-","△")&amp;"】"))</f>
        <v>【5.64】</v>
      </c>
      <c r="EE6" s="35">
        <f>IF(EE7="",NA(),EE7)</f>
        <v>0.19</v>
      </c>
      <c r="EF6" s="34">
        <f t="shared" ref="EF6:EN6" si="14">IF(EF7="",NA(),EF7)</f>
        <v>0</v>
      </c>
      <c r="EG6" s="34">
        <f t="shared" si="14"/>
        <v>0</v>
      </c>
      <c r="EH6" s="35">
        <f t="shared" si="14"/>
        <v>0.56000000000000005</v>
      </c>
      <c r="EI6" s="35">
        <f t="shared" si="14"/>
        <v>0.05</v>
      </c>
      <c r="EJ6" s="35">
        <f t="shared" si="14"/>
        <v>0.1</v>
      </c>
      <c r="EK6" s="35">
        <f t="shared" si="14"/>
        <v>0.27</v>
      </c>
      <c r="EL6" s="35">
        <f t="shared" si="14"/>
        <v>0.17</v>
      </c>
      <c r="EM6" s="35">
        <f t="shared" si="14"/>
        <v>0.13</v>
      </c>
      <c r="EN6" s="35">
        <f t="shared" si="14"/>
        <v>0.1</v>
      </c>
      <c r="EO6" s="34" t="str">
        <f>IF(EO7="","",IF(EO7="-","【-】","【"&amp;SUBSTITUTE(TEXT(EO7,"#,##0.00"),"-","△")&amp;"】"))</f>
        <v>【0.23】</v>
      </c>
    </row>
    <row r="7" spans="1:148" s="36" customFormat="1" x14ac:dyDescent="0.15">
      <c r="A7" s="28"/>
      <c r="B7" s="37">
        <v>2018</v>
      </c>
      <c r="C7" s="37">
        <v>202151</v>
      </c>
      <c r="D7" s="37">
        <v>46</v>
      </c>
      <c r="E7" s="37">
        <v>17</v>
      </c>
      <c r="F7" s="37">
        <v>1</v>
      </c>
      <c r="G7" s="37">
        <v>0</v>
      </c>
      <c r="H7" s="37" t="s">
        <v>96</v>
      </c>
      <c r="I7" s="37" t="s">
        <v>97</v>
      </c>
      <c r="J7" s="37" t="s">
        <v>98</v>
      </c>
      <c r="K7" s="37" t="s">
        <v>99</v>
      </c>
      <c r="L7" s="37" t="s">
        <v>100</v>
      </c>
      <c r="M7" s="37" t="s">
        <v>101</v>
      </c>
      <c r="N7" s="38" t="s">
        <v>102</v>
      </c>
      <c r="O7" s="38">
        <v>48.38</v>
      </c>
      <c r="P7" s="38">
        <v>76.72</v>
      </c>
      <c r="Q7" s="38">
        <v>80.11</v>
      </c>
      <c r="R7" s="38">
        <v>3860</v>
      </c>
      <c r="S7" s="38">
        <v>67379</v>
      </c>
      <c r="T7" s="38">
        <v>289.98</v>
      </c>
      <c r="U7" s="38">
        <v>232.36</v>
      </c>
      <c r="V7" s="38">
        <v>51512</v>
      </c>
      <c r="W7" s="38">
        <v>13.88</v>
      </c>
      <c r="X7" s="38">
        <v>3711.24</v>
      </c>
      <c r="Y7" s="38">
        <v>107.91</v>
      </c>
      <c r="Z7" s="38">
        <v>106.09</v>
      </c>
      <c r="AA7" s="38">
        <v>105.01</v>
      </c>
      <c r="AB7" s="38">
        <v>108.01</v>
      </c>
      <c r="AC7" s="38">
        <v>105.58</v>
      </c>
      <c r="AD7" s="38">
        <v>108.77</v>
      </c>
      <c r="AE7" s="38">
        <v>109.48</v>
      </c>
      <c r="AF7" s="38">
        <v>109.27</v>
      </c>
      <c r="AG7" s="38">
        <v>108.03</v>
      </c>
      <c r="AH7" s="38">
        <v>106.9</v>
      </c>
      <c r="AI7" s="38">
        <v>108.69</v>
      </c>
      <c r="AJ7" s="38">
        <v>0</v>
      </c>
      <c r="AK7" s="38">
        <v>0</v>
      </c>
      <c r="AL7" s="38">
        <v>0</v>
      </c>
      <c r="AM7" s="38">
        <v>0</v>
      </c>
      <c r="AN7" s="38">
        <v>0</v>
      </c>
      <c r="AO7" s="38">
        <v>21.47</v>
      </c>
      <c r="AP7" s="38">
        <v>16.34</v>
      </c>
      <c r="AQ7" s="38">
        <v>15.65</v>
      </c>
      <c r="AR7" s="38">
        <v>13.55</v>
      </c>
      <c r="AS7" s="38">
        <v>9.06</v>
      </c>
      <c r="AT7" s="38">
        <v>3.28</v>
      </c>
      <c r="AU7" s="38">
        <v>54.54</v>
      </c>
      <c r="AV7" s="38">
        <v>57.49</v>
      </c>
      <c r="AW7" s="38">
        <v>50.03</v>
      </c>
      <c r="AX7" s="38">
        <v>58.99</v>
      </c>
      <c r="AY7" s="38">
        <v>55.18</v>
      </c>
      <c r="AZ7" s="38">
        <v>79.239999999999995</v>
      </c>
      <c r="BA7" s="38">
        <v>78.930000000000007</v>
      </c>
      <c r="BB7" s="38">
        <v>77.94</v>
      </c>
      <c r="BC7" s="38">
        <v>78.45</v>
      </c>
      <c r="BD7" s="38">
        <v>76.31</v>
      </c>
      <c r="BE7" s="38">
        <v>69.489999999999995</v>
      </c>
      <c r="BF7" s="38">
        <v>1183.6600000000001</v>
      </c>
      <c r="BG7" s="38">
        <v>1129.6500000000001</v>
      </c>
      <c r="BH7" s="38">
        <v>1052.21</v>
      </c>
      <c r="BI7" s="38">
        <v>1029.21</v>
      </c>
      <c r="BJ7" s="38">
        <v>999.77</v>
      </c>
      <c r="BK7" s="38">
        <v>854.16</v>
      </c>
      <c r="BL7" s="38">
        <v>848.31</v>
      </c>
      <c r="BM7" s="38">
        <v>774.99</v>
      </c>
      <c r="BN7" s="38">
        <v>799.41</v>
      </c>
      <c r="BO7" s="38">
        <v>820.36</v>
      </c>
      <c r="BP7" s="38">
        <v>682.78</v>
      </c>
      <c r="BQ7" s="38">
        <v>100.42</v>
      </c>
      <c r="BR7" s="38">
        <v>97.87</v>
      </c>
      <c r="BS7" s="38">
        <v>96.14</v>
      </c>
      <c r="BT7" s="38">
        <v>101.61</v>
      </c>
      <c r="BU7" s="38">
        <v>97.45</v>
      </c>
      <c r="BV7" s="38">
        <v>93.13</v>
      </c>
      <c r="BW7" s="38">
        <v>94.38</v>
      </c>
      <c r="BX7" s="38">
        <v>96.57</v>
      </c>
      <c r="BY7" s="38">
        <v>96.54</v>
      </c>
      <c r="BZ7" s="38">
        <v>95.4</v>
      </c>
      <c r="CA7" s="38">
        <v>100.91</v>
      </c>
      <c r="CB7" s="38">
        <v>219.63</v>
      </c>
      <c r="CC7" s="38">
        <v>226.02</v>
      </c>
      <c r="CD7" s="38">
        <v>230.6</v>
      </c>
      <c r="CE7" s="38">
        <v>219.35</v>
      </c>
      <c r="CF7" s="38">
        <v>229.82</v>
      </c>
      <c r="CG7" s="38">
        <v>167.97</v>
      </c>
      <c r="CH7" s="38">
        <v>165.45</v>
      </c>
      <c r="CI7" s="38">
        <v>161.54</v>
      </c>
      <c r="CJ7" s="38">
        <v>162.81</v>
      </c>
      <c r="CK7" s="38">
        <v>163.19999999999999</v>
      </c>
      <c r="CL7" s="38">
        <v>136.86000000000001</v>
      </c>
      <c r="CM7" s="38">
        <v>61.06</v>
      </c>
      <c r="CN7" s="38">
        <v>59.93</v>
      </c>
      <c r="CO7" s="38">
        <v>64.290000000000006</v>
      </c>
      <c r="CP7" s="38">
        <v>64.900000000000006</v>
      </c>
      <c r="CQ7" s="38">
        <v>65.180000000000007</v>
      </c>
      <c r="CR7" s="38">
        <v>64.87</v>
      </c>
      <c r="CS7" s="38">
        <v>65.62</v>
      </c>
      <c r="CT7" s="38">
        <v>64.67</v>
      </c>
      <c r="CU7" s="38">
        <v>64.959999999999994</v>
      </c>
      <c r="CV7" s="38">
        <v>65.040000000000006</v>
      </c>
      <c r="CW7" s="38">
        <v>58.98</v>
      </c>
      <c r="CX7" s="38">
        <v>98.14</v>
      </c>
      <c r="CY7" s="38">
        <v>98.01</v>
      </c>
      <c r="CZ7" s="38">
        <v>98.42</v>
      </c>
      <c r="DA7" s="38">
        <v>98.55</v>
      </c>
      <c r="DB7" s="38">
        <v>98.3</v>
      </c>
      <c r="DC7" s="38">
        <v>91.11</v>
      </c>
      <c r="DD7" s="38">
        <v>91.44</v>
      </c>
      <c r="DE7" s="38">
        <v>91.76</v>
      </c>
      <c r="DF7" s="38">
        <v>92.3</v>
      </c>
      <c r="DG7" s="38">
        <v>92.55</v>
      </c>
      <c r="DH7" s="38">
        <v>95.2</v>
      </c>
      <c r="DI7" s="38">
        <v>27.23</v>
      </c>
      <c r="DJ7" s="38">
        <v>29.59</v>
      </c>
      <c r="DK7" s="38">
        <v>32.28</v>
      </c>
      <c r="DL7" s="38">
        <v>34.340000000000003</v>
      </c>
      <c r="DM7" s="38">
        <v>36.020000000000003</v>
      </c>
      <c r="DN7" s="38">
        <v>25.52</v>
      </c>
      <c r="DO7" s="38">
        <v>25.89</v>
      </c>
      <c r="DP7" s="38">
        <v>26.63</v>
      </c>
      <c r="DQ7" s="38">
        <v>25.61</v>
      </c>
      <c r="DR7" s="38">
        <v>26.13</v>
      </c>
      <c r="DS7" s="38">
        <v>38.6</v>
      </c>
      <c r="DT7" s="38">
        <v>0</v>
      </c>
      <c r="DU7" s="38">
        <v>0</v>
      </c>
      <c r="DV7" s="38">
        <v>0</v>
      </c>
      <c r="DW7" s="38">
        <v>0</v>
      </c>
      <c r="DX7" s="38">
        <v>0</v>
      </c>
      <c r="DY7" s="38">
        <v>0.76</v>
      </c>
      <c r="DZ7" s="38">
        <v>0.71</v>
      </c>
      <c r="EA7" s="38">
        <v>0.95</v>
      </c>
      <c r="EB7" s="38">
        <v>1.07</v>
      </c>
      <c r="EC7" s="38">
        <v>1.03</v>
      </c>
      <c r="ED7" s="38">
        <v>5.64</v>
      </c>
      <c r="EE7" s="38">
        <v>0.19</v>
      </c>
      <c r="EF7" s="38">
        <v>0</v>
      </c>
      <c r="EG7" s="38">
        <v>0</v>
      </c>
      <c r="EH7" s="38">
        <v>0.56000000000000005</v>
      </c>
      <c r="EI7" s="38">
        <v>0.05</v>
      </c>
      <c r="EJ7" s="38">
        <v>0.1</v>
      </c>
      <c r="EK7" s="38">
        <v>0.27</v>
      </c>
      <c r="EL7" s="38">
        <v>0.17</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2020-01-24T00:03:59Z</cp:lastPrinted>
  <dcterms:created xsi:type="dcterms:W3CDTF">2019-12-05T04:44:25Z</dcterms:created>
  <dcterms:modified xsi:type="dcterms:W3CDTF">2020-02-20T04:08:10Z</dcterms:modified>
  <cp:category/>
</cp:coreProperties>
</file>