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2134 飯山市\"/>
    </mc:Choice>
  </mc:AlternateContent>
  <workbookProtection workbookAlgorithmName="SHA-512" workbookHashValue="xOVBbz+koOi6bfEC40Mln4jlhDJIDRvNuSW4X+JtAJFYN0FXUGsTCDh6LtyIHWl/W5g6qY+L1micGCzFD8QqzA==" workbookSaltValue="ajdjL0HKSwv8i/u1fdblSw==" workbookSpinCount="100000" lockStructure="1"/>
  <bookViews>
    <workbookView xWindow="1740" yWindow="-120" windowWidth="29040" windowHeight="1584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L6" i="5"/>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BB10" i="4"/>
  <c r="AL10" i="4"/>
  <c r="AD10" i="4"/>
  <c r="P10" i="4"/>
  <c r="B10" i="4"/>
  <c r="AD8" i="4"/>
  <c r="W8" i="4"/>
  <c r="I8" i="4"/>
  <c r="B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<sst xmlns="http://schemas.openxmlformats.org/spreadsheetml/2006/main" count="228" uniqueCount="113">
  <si>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</si>
  <si>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</si>
  <si>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</si>
  <si>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</si>
  <si>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</si>
  <si>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</si>
  <si>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</si>
  <si>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</si>
  <si>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</si>
  <si>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</si>
  <si>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</si>
  <si>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</si>
  <si>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</si>
  <si>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</si>
  <si>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</si>
  <si>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</si>
  <si>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</si>
  <si>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</si>
  <si>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</si>
  <si>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</si>
  <si>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</si>
  <si>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</si>
  <si>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</si>
  <si>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</si>
  <si>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</si>
  <si>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</si>
  <si>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</si>
  <si>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</si>
  <si>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</si>
  <si>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</si>
  <si>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</si>
  <si>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</si>
  <si>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</si>
  <si>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</si>
  <si>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</si>
  <si>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</si>
  <si>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</si>
  <si>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</si>
  <si>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</si>
  <si>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</si>
  <si>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</si>
  <si>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</si>
  <si>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</si>
  <si>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</si>
  <si>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</si>
  <si>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</si>
  <si>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</si>
  <si>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</si>
  <si>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</si>
  <si>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</si>
  <si>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</si>
  <si>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</si>
  <si>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</si>
  <si>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</si>
  <si>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</si>
  <si>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</si>
  <si>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</si>
  <si>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</si>
  <si>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</si>
  <si>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</si>
  <si>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</si>
  <si>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</si>
  <si>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</si>
  <si>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</si>
  <si>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</si>
  <si>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</si>
  <si>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</si>
  <si>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</si>
  <si>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</si>
  <si>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</si>
  <si>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</si>
  <si>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</si>
  <si>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</si>
  <si>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</si>
  <si>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</si>
  <si>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</si>
  <si>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</si>
  <si>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</si>
  <si>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</si>
  <si>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</si>
  <si>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</si>
  <si>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</si>
  <si>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</si>
  <si>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</si>
  <si>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</si>
  <si>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</si>
  <si>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</si>
  <si>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</si>
  <si>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</si>
  <si>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</si>
  <si>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</si>
  <si>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</si>
  <si>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</si>
  <si>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</si>
  <si>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</si>
  <si>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</si>
  <si>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</si>
  <si>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</si>
  <si>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</si>
  <si>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</si>
  <si>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</si>
  <si>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</si>
  <si>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</si>
  <si>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</si>
  <si>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</si>
  <si>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</si>
  <si>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</si>
  <si>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</si>
  <si>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</si>
  <si>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</si>
  <si>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管渠は全ての施設において耐用年数は未到来であるが、処理場、マンホールポンプ施設の機器の一部に標準耐用年数に達する施設が発生している。今後は予算制約の中、施設の重要度に係るランク分けを適切に行い、「目標耐用年数」を基準に改修計画を策定し、施設によっては「事後保全」による保守も考慮することにより施設全体のライフサイクルコストの最小化を目指す。
</t>
    <phoneticPr fontId="4"/>
  </si>
  <si>
    <t>　下水道事業全体の経営の効率性を高めるため、令和４年度までに下水道に隣接する農集施設の統合を進める。また、経営状況の透明性を確保するために事業の地方公営企業法の適用を進めているところである。　　
　今後適正な下水道料金の設定や事業運営のあり方を検討し、計画的に事業を運営したい。</t>
    <rPh sb="22" eb="24">
      <t>レイワ</t>
    </rPh>
    <phoneticPr fontId="4"/>
  </si>
  <si>
    <t xml:space="preserve"> 施設整備が既に完了したこと、また地方債現在高
の減少に伴い、企業債残高対事業規模比率の推移で
は、数値上の改善がみられる。また経費回収率、汚水処理原価は値が改善に転じている。これは平成２８年度までに２地区の公共下水道への統合が完了し、現存する７地区の施設のうち令和４年度までに３地区の施設の統合を控えていることから、統合対象処理施設の改修経費を圧縮しているためである。
 施設利用率は低下傾向にあり、収益的収支比率は減少した。今後さらなる人口減少に伴う施設利用率の低迷が予想され、公共下水道等への統合が困難な地域の人口減少が著しいことから、しばらくはこの状況が続くと推察される。併せて施設の老朽化も進行することから、施設維持のあり方について検討する必要がある。
 また、今後の事業環境の変化も考慮した適正な使
用料設定の検討や一層の水洗化率向上に取り組む事が必要である。</t>
    <rPh sb="91" eb="93">
      <t>ヘイセイ</t>
    </rPh>
    <rPh sb="131" eb="133">
      <t>レイワ</t>
    </rPh>
    <rPh sb="193" eb="197">
      <t>テイカケイコウ</t>
    </rPh>
    <rPh sb="201" eb="204">
      <t>シュウエキテキ</t>
    </rPh>
    <rPh sb="204" eb="206">
      <t>シュウシ</t>
    </rPh>
    <rPh sb="206" eb="208">
      <t>ヒリツ</t>
    </rPh>
    <rPh sb="209" eb="211">
      <t>ゲンショウ</t>
    </rPh>
    <rPh sb="241" eb="243">
      <t>コウキョウ</t>
    </rPh>
    <rPh sb="243" eb="246">
      <t>ゲスイドウ</t>
    </rPh>
    <rPh sb="246" eb="247">
      <t>トウ</t>
    </rPh>
    <rPh sb="249" eb="251">
      <t>トウゴウ</t>
    </rPh>
    <rPh sb="252" eb="254">
      <t>コンナン</t>
    </rPh>
    <rPh sb="255" eb="257">
      <t>チイキ</t>
    </rPh>
    <rPh sb="258" eb="260">
      <t>ジンコウ</t>
    </rPh>
    <rPh sb="260" eb="262">
      <t>ゲンショウ</t>
    </rPh>
    <rPh sb="263" eb="264">
      <t>イチジル</t>
    </rPh>
    <rPh sb="278" eb="280">
      <t>ジョウキョウ</t>
    </rPh>
    <rPh sb="281" eb="282">
      <t>ツヅ</t>
    </rPh>
    <rPh sb="284" eb="286">
      <t>スイサツ</t>
    </rPh>
    <rPh sb="290" eb="291">
      <t>アワ</t>
    </rPh>
    <rPh sb="378" eb="379">
      <t>コト</t>
    </rPh>
    <rPh sb="380" eb="3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</si>
</sst>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0E-46CE-B6F3-F2FFB969C99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EE0E-46CE-B6F3-F2FFB969C99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59.01</c:v>
                </c:pt>
                <c:pt idx="1">
                  <c:v>56.78</c:v>
                </c:pt>
                <c:pt idx="2">
                  <c:v>54.01</c:v>
                </c:pt>
                <c:pt idx="3">
                  <c:v>55.73</c:v>
                </c:pt>
                <c:pt idx="4">
                  <c:v>52.49</c:v>
                </c:pt>
              </c:numCache>
            </c:numRef>
          </c:val>
          <c:extLst>
            <c:ext xmlns:c16="http://schemas.microsoft.com/office/drawing/2014/chart" uri="{C3380CC4-5D6E-409C-BE32-E72D297353CC}">
              <c16:uniqueId val="{00000000-D4FF-4152-A6E0-ADD251A1764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D4FF-4152-A6E0-ADD251A1764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91.98</c:v>
                </c:pt>
                <c:pt idx="1">
                  <c:v>92.14</c:v>
                </c:pt>
                <c:pt idx="2">
                  <c:v>90.88</c:v>
                </c:pt>
                <c:pt idx="3">
                  <c:v>90.83</c:v>
                </c:pt>
                <c:pt idx="4">
                  <c:v>87.41</c:v>
                </c:pt>
              </c:numCache>
            </c:numRef>
          </c:val>
          <c:extLst>
            <c:ext xmlns:c16="http://schemas.microsoft.com/office/drawing/2014/chart" uri="{C3380CC4-5D6E-409C-BE32-E72D297353CC}">
              <c16:uniqueId val="{00000000-1459-459D-8D05-01E5DB13143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1459-459D-8D05-01E5DB13143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83.77</c:v>
                </c:pt>
                <c:pt idx="1">
                  <c:v>82.28</c:v>
                </c:pt>
                <c:pt idx="2">
                  <c:v>80.349999999999994</c:v>
                </c:pt>
                <c:pt idx="3">
                  <c:v>84.16</c:v>
                </c:pt>
                <c:pt idx="4">
                  <c:v>77.53</c:v>
                </c:pt>
              </c:numCache>
            </c:numRef>
          </c:val>
          <c:extLst>
            <c:ext xmlns:c16="http://schemas.microsoft.com/office/drawing/2014/chart" uri="{C3380CC4-5D6E-409C-BE32-E72D297353CC}">
              <c16:uniqueId val="{00000000-6AFE-4702-BD0E-956690A376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FE-4702-BD0E-956690A376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6D-4F2B-B155-AB457CF61AB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6D-4F2B-B155-AB457CF61AB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52-4A6D-A2D7-18514DD046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52-4A6D-A2D7-18514DD046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EE-4372-AD28-B63A1D38A9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EE-4372-AD28-B63A1D38A9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18-44CC-82CD-24D67F01E00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18-44CC-82CD-24D67F01E00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159.26</c:v>
                </c:pt>
                <c:pt idx="1">
                  <c:v>257.39999999999998</c:v>
                </c:pt>
                <c:pt idx="2">
                  <c:v>180.04</c:v>
                </c:pt>
                <c:pt idx="3">
                  <c:v>121.42</c:v>
                </c:pt>
                <c:pt idx="4">
                  <c:v>12.6</c:v>
                </c:pt>
              </c:numCache>
            </c:numRef>
          </c:val>
          <c:extLst>
            <c:ext xmlns:c16="http://schemas.microsoft.com/office/drawing/2014/chart" uri="{C3380CC4-5D6E-409C-BE32-E72D297353CC}">
              <c16:uniqueId val="{00000000-66D9-4E31-BB60-32609026D05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66D9-4E31-BB60-32609026D05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91.1</c:v>
                </c:pt>
                <c:pt idx="1">
                  <c:v>87.3</c:v>
                </c:pt>
                <c:pt idx="2">
                  <c:v>79.84</c:v>
                </c:pt>
                <c:pt idx="3">
                  <c:v>93.49</c:v>
                </c:pt>
                <c:pt idx="4">
                  <c:v>93.85</c:v>
                </c:pt>
              </c:numCache>
            </c:numRef>
          </c:val>
          <c:extLst>
            <c:ext xmlns:c16="http://schemas.microsoft.com/office/drawing/2014/chart" uri="{C3380CC4-5D6E-409C-BE32-E72D297353CC}">
              <c16:uniqueId val="{00000000-1733-4B3C-9964-3E6D9AF05E7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1733-4B3C-9964-3E6D9AF05E7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207.1</c:v>
                </c:pt>
                <c:pt idx="1">
                  <c:v>222.35</c:v>
                </c:pt>
                <c:pt idx="2">
                  <c:v>246.54</c:v>
                </c:pt>
                <c:pt idx="3">
                  <c:v>211.09</c:v>
                </c:pt>
                <c:pt idx="4">
                  <c:v>210.84</c:v>
                </c:pt>
              </c:numCache>
            </c:numRef>
          </c:val>
          <c:extLst>
            <c:ext xmlns:c16="http://schemas.microsoft.com/office/drawing/2014/chart" uri="{C3380CC4-5D6E-409C-BE32-E72D297353CC}">
              <c16:uniqueId val="{00000000-9DC4-4FA5-992B-27A54F67CB8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9DC4-4FA5-992B-27A54F67CB8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飯山市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21114</v>
      </c>
      <c r="AM8" s="50"/>
      <c r="AN8" s="50"/>
      <c r="AO8" s="50"/>
      <c r="AP8" s="50"/>
      <c r="AQ8" s="50"/>
      <c r="AR8" s="50"/>
      <c r="AS8" s="50"/>
      <c r="AT8" s="45">
        <f>データ!T6</f>
        <v>202.43</v>
      </c>
      <c r="AU8" s="45"/>
      <c r="AV8" s="45"/>
      <c r="AW8" s="45"/>
      <c r="AX8" s="45"/>
      <c r="AY8" s="45"/>
      <c r="AZ8" s="45"/>
      <c r="BA8" s="45"/>
      <c r="BB8" s="45">
        <f>データ!U6</f>
        <v>104.3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20.2</v>
      </c>
      <c r="Q10" s="45"/>
      <c r="R10" s="45"/>
      <c r="S10" s="45"/>
      <c r="T10" s="45"/>
      <c r="U10" s="45"/>
      <c r="V10" s="45"/>
      <c r="W10" s="45">
        <f>データ!Q6</f>
        <v>91.08</v>
      </c>
      <c r="X10" s="45"/>
      <c r="Y10" s="45"/>
      <c r="Z10" s="45"/>
      <c r="AA10" s="45"/>
      <c r="AB10" s="45"/>
      <c r="AC10" s="45"/>
      <c r="AD10" s="50">
        <f>データ!R6</f>
        <v>3580</v>
      </c>
      <c r="AE10" s="50"/>
      <c r="AF10" s="50"/>
      <c r="AG10" s="50"/>
      <c r="AH10" s="50"/>
      <c r="AI10" s="50"/>
      <c r="AJ10" s="50"/>
      <c r="AK10" s="2"/>
      <c r="AL10" s="50">
        <f>データ!V6</f>
        <v>4227</v>
      </c>
      <c r="AM10" s="50"/>
      <c r="AN10" s="50"/>
      <c r="AO10" s="50"/>
      <c r="AP10" s="50"/>
      <c r="AQ10" s="50"/>
      <c r="AR10" s="50"/>
      <c r="AS10" s="50"/>
      <c r="AT10" s="45">
        <f>データ!W6</f>
        <v>2.92</v>
      </c>
      <c r="AU10" s="45"/>
      <c r="AV10" s="45"/>
      <c r="AW10" s="45"/>
      <c r="AX10" s="45"/>
      <c r="AY10" s="45"/>
      <c r="AZ10" s="45"/>
      <c r="BA10" s="45"/>
      <c r="BB10" s="45">
        <f>データ!X6</f>
        <v>1447.6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112</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vktLjlmyvQN7ddGUnu8UQNMJ4DiIjPcrXvKhPUlAV09PGAPUuKONPkgr12bAVHeS42/2u1mvN21v6oLtTqxfXg==" saltValue="jLB8UkzDEYjmg544yGb8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202134</v>
      </c>
      <c r="D6" s="33">
        <f t="shared" si="3"/>
        <v>47</v>
      </c>
      <c r="E6" s="33">
        <f t="shared" si="3"/>
        <v>17</v>
      </c>
      <c r="F6" s="33">
        <f t="shared" si="3"/>
        <v>5</v>
      </c>
      <c r="G6" s="33">
        <f t="shared" si="3"/>
        <v>0</v>
      </c>
      <c r="H6" s="33" t="str">
        <f t="shared" si="3"/>
        <v>長野県　飯山市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20.2</v>
      </c>
      <c r="Q6" s="34">
        <f t="shared" si="3"/>
        <v>91.08</v>
      </c>
      <c r="R6" s="34">
        <f t="shared" si="3"/>
        <v>3580</v>
      </c>
      <c r="S6" s="34">
        <f t="shared" si="3"/>
        <v>21114</v>
      </c>
      <c r="T6" s="34">
        <f t="shared" si="3"/>
        <v>202.43</v>
      </c>
      <c r="U6" s="34">
        <f t="shared" si="3"/>
        <v>104.3</v>
      </c>
      <c r="V6" s="34">
        <f t="shared" si="3"/>
        <v>4227</v>
      </c>
      <c r="W6" s="34">
        <f t="shared" si="3"/>
        <v>2.92</v>
      </c>
      <c r="X6" s="34">
        <f t="shared" si="3"/>
        <v>1447.6</v>
      </c>
      <c r="Y6" s="35">
        <f>IF(Y7="",NA(),Y7)</f>
        <v>83.77</v>
      </c>
      <c r="Z6" s="35">
        <f t="shared" ref="Z6:AH6" si="4">IF(Z7="",NA(),Z7)</f>
        <v>82.28</v>
      </c>
      <c r="AA6" s="35">
        <f t="shared" si="4"/>
        <v>80.349999999999994</v>
      </c>
      <c r="AB6" s="35">
        <f t="shared" si="4"/>
        <v>84.16</v>
      </c>
      <c r="AC6" s="35">
        <f t="shared" si="4"/>
        <v>77.53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159.26</v>
      </c>
      <c r="BG6" s="35">
        <f t="shared" ref="BG6:BO6" si="7">IF(BG7="",NA(),BG7)</f>
        <v>257.39999999999998</v>
      </c>
      <c r="BH6" s="35">
        <f t="shared" si="7"/>
        <v>180.04</v>
      </c>
      <c r="BI6" s="35">
        <f t="shared" si="7"/>
        <v>121.42</v>
      </c>
      <c r="BJ6" s="35">
        <f t="shared" si="7"/>
        <v>12.6</v>
      </c>
      <c r="BK6" s="35">
        <f t="shared" si="7"/>
        <v>1044.8</v>
      </c>
      <c r="BL6" s="35">
        <f t="shared" si="7"/>
        <v>1081.8</v>
      </c>
      <c r="BM6" s="35">
        <f t="shared" si="7"/>
        <v>974.93</v>
      </c>
      <c r="BN6" s="35">
        <f t="shared" si="7"/>
        <v>855.8</v>
      </c>
      <c r="BO6" s="35">
        <f t="shared" si="7"/>
        <v>789.46</v>
      </c>
      <c r="BP6" s="34" t="str">
        <f>IF(BP7="","",IF(BP7="-","【-】","【"&amp;SUBSTITUTE(TEXT(BP7,"#,##0.00"),"-","△")&amp;"】"))</f>
        <v>【747.76】</v>
      </c>
      <c r="BQ6" s="35">
        <f>IF(BQ7="",NA(),BQ7)</f>
        <v>91.1</v>
      </c>
      <c r="BR6" s="35">
        <f t="shared" ref="BR6:BZ6" si="8">IF(BR7="",NA(),BR7)</f>
        <v>87.3</v>
      </c>
      <c r="BS6" s="35">
        <f t="shared" si="8"/>
        <v>79.84</v>
      </c>
      <c r="BT6" s="35">
        <f t="shared" si="8"/>
        <v>93.49</v>
      </c>
      <c r="BU6" s="35">
        <f t="shared" si="8"/>
        <v>93.85</v>
      </c>
      <c r="BV6" s="35">
        <f t="shared" si="8"/>
        <v>50.82</v>
      </c>
      <c r="BW6" s="35">
        <f t="shared" si="8"/>
        <v>52.19</v>
      </c>
      <c r="BX6" s="35">
        <f t="shared" si="8"/>
        <v>55.32</v>
      </c>
      <c r="BY6" s="35">
        <f t="shared" si="8"/>
        <v>59.8</v>
      </c>
      <c r="BZ6" s="35">
        <f t="shared" si="8"/>
        <v>57.77</v>
      </c>
      <c r="CA6" s="34" t="str">
        <f>IF(CA7="","",IF(CA7="-","【-】","【"&amp;SUBSTITUTE(TEXT(CA7,"#,##0.00"),"-","△")&amp;"】"))</f>
        <v>【59.51】</v>
      </c>
      <c r="CB6" s="35">
        <f>IF(CB7="",NA(),CB7)</f>
        <v>207.1</v>
      </c>
      <c r="CC6" s="35">
        <f t="shared" ref="CC6:CK6" si="9">IF(CC7="",NA(),CC7)</f>
        <v>222.35</v>
      </c>
      <c r="CD6" s="35">
        <f t="shared" si="9"/>
        <v>246.54</v>
      </c>
      <c r="CE6" s="35">
        <f t="shared" si="9"/>
        <v>211.09</v>
      </c>
      <c r="CF6" s="35">
        <f t="shared" si="9"/>
        <v>210.84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59.01</v>
      </c>
      <c r="CN6" s="35">
        <f t="shared" ref="CN6:CV6" si="10">IF(CN7="",NA(),CN7)</f>
        <v>56.78</v>
      </c>
      <c r="CO6" s="35">
        <f t="shared" si="10"/>
        <v>54.01</v>
      </c>
      <c r="CP6" s="35">
        <f t="shared" si="10"/>
        <v>55.73</v>
      </c>
      <c r="CQ6" s="35">
        <f t="shared" si="10"/>
        <v>52.49</v>
      </c>
      <c r="CR6" s="35">
        <f t="shared" si="10"/>
        <v>53.24</v>
      </c>
      <c r="CS6" s="35">
        <f t="shared" si="10"/>
        <v>52.31</v>
      </c>
      <c r="CT6" s="35">
        <f t="shared" si="10"/>
        <v>60.65</v>
      </c>
      <c r="CU6" s="35">
        <f t="shared" si="10"/>
        <v>51.75</v>
      </c>
      <c r="CV6" s="35">
        <f t="shared" si="10"/>
        <v>50.68</v>
      </c>
      <c r="CW6" s="34" t="str">
        <f>IF(CW7="","",IF(CW7="-","【-】","【"&amp;SUBSTITUTE(TEXT(CW7,"#,##0.00"),"-","△")&amp;"】"))</f>
        <v>【52.23】</v>
      </c>
      <c r="CX6" s="35">
        <f>IF(CX7="",NA(),CX7)</f>
        <v>91.98</v>
      </c>
      <c r="CY6" s="35">
        <f t="shared" ref="CY6:DG6" si="11">IF(CY7="",NA(),CY7)</f>
        <v>92.14</v>
      </c>
      <c r="CZ6" s="35">
        <f t="shared" si="11"/>
        <v>90.88</v>
      </c>
      <c r="DA6" s="35">
        <f t="shared" si="11"/>
        <v>90.83</v>
      </c>
      <c r="DB6" s="35">
        <f t="shared" si="11"/>
        <v>87.41</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202134</v>
      </c>
      <c r="D7" s="37">
        <v>47</v>
      </c>
      <c r="E7" s="37">
        <v>17</v>
      </c>
      <c r="F7" s="37">
        <v>5</v>
      </c>
      <c r="G7" s="37">
        <v>0</v>
      </c>
      <c r="H7" s="37" t="s">
        <v>97</v>
      </c>
      <c r="I7" s="37" t="s">
        <v>98</v>
      </c>
      <c r="J7" s="37" t="s">
        <v>99</v>
      </c>
      <c r="K7" s="37" t="s">
        <v>100</v>
      </c>
      <c r="L7" s="37" t="s">
        <v>101</v>
      </c>
      <c r="M7" s="37" t="s">
        <v>102</v>
      </c>
      <c r="N7" s="38" t="s">
        <v>103</v>
      </c>
      <c r="O7" s="38" t="s">
        <v>104</v>
      </c>
      <c r="P7" s="38">
        <v>20.2</v>
      </c>
      <c r="Q7" s="38">
        <v>91.08</v>
      </c>
      <c r="R7" s="38">
        <v>3580</v>
      </c>
      <c r="S7" s="38">
        <v>21114</v>
      </c>
      <c r="T7" s="38">
        <v>202.43</v>
      </c>
      <c r="U7" s="38">
        <v>104.3</v>
      </c>
      <c r="V7" s="38">
        <v>4227</v>
      </c>
      <c r="W7" s="38">
        <v>2.92</v>
      </c>
      <c r="X7" s="38">
        <v>1447.6</v>
      </c>
      <c r="Y7" s="38">
        <v>83.77</v>
      </c>
      <c r="Z7" s="38">
        <v>82.28</v>
      </c>
      <c r="AA7" s="38">
        <v>80.349999999999994</v>
      </c>
      <c r="AB7" s="38">
        <v>84.16</v>
      </c>
      <c r="AC7" s="38">
        <v>77.53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159.26</v>
      </c>
      <c r="BG7" s="38">
        <v>257.39999999999998</v>
      </c>
      <c r="BH7" s="38">
        <v>180.04</v>
      </c>
      <c r="BI7" s="38">
        <v>121.42</v>
      </c>
      <c r="BJ7" s="38">
        <v>12.6</v>
      </c>
      <c r="BK7" s="38">
        <v>1044.8</v>
      </c>
      <c r="BL7" s="38">
        <v>1081.8</v>
      </c>
      <c r="BM7" s="38">
        <v>974.93</v>
      </c>
      <c r="BN7" s="38">
        <v>855.8</v>
      </c>
      <c r="BO7" s="38">
        <v>789.46</v>
      </c>
      <c r="BP7" s="38">
        <v>747.76</v>
      </c>
      <c r="BQ7" s="38">
        <v>91.1</v>
      </c>
      <c r="BR7" s="38">
        <v>87.3</v>
      </c>
      <c r="BS7" s="38">
        <v>79.84</v>
      </c>
      <c r="BT7" s="38">
        <v>93.49</v>
      </c>
      <c r="BU7" s="38">
        <v>93.85</v>
      </c>
      <c r="BV7" s="38">
        <v>50.82</v>
      </c>
      <c r="BW7" s="38">
        <v>52.19</v>
      </c>
      <c r="BX7" s="38">
        <v>55.32</v>
      </c>
      <c r="BY7" s="38">
        <v>59.8</v>
      </c>
      <c r="BZ7" s="38">
        <v>57.77</v>
      </c>
      <c r="CA7" s="38">
        <v>59.51</v>
      </c>
      <c r="CB7" s="38">
        <v>207.1</v>
      </c>
      <c r="CC7" s="38">
        <v>222.35</v>
      </c>
      <c r="CD7" s="38">
        <v>246.54</v>
      </c>
      <c r="CE7" s="38">
        <v>211.09</v>
      </c>
      <c r="CF7" s="38">
        <v>210.84</v>
      </c>
      <c r="CG7" s="38">
        <v>300.52</v>
      </c>
      <c r="CH7" s="38">
        <v>296.14</v>
      </c>
      <c r="CI7" s="38">
        <v>283.17</v>
      </c>
      <c r="CJ7" s="38">
        <v>263.76</v>
      </c>
      <c r="CK7" s="38">
        <v>274.35000000000002</v>
      </c>
      <c r="CL7" s="38">
        <v>261.45999999999998</v>
      </c>
      <c r="CM7" s="38">
        <v>59.01</v>
      </c>
      <c r="CN7" s="38">
        <v>56.78</v>
      </c>
      <c r="CO7" s="38">
        <v>54.01</v>
      </c>
      <c r="CP7" s="38">
        <v>55.73</v>
      </c>
      <c r="CQ7" s="38">
        <v>52.49</v>
      </c>
      <c r="CR7" s="38">
        <v>53.24</v>
      </c>
      <c r="CS7" s="38">
        <v>52.31</v>
      </c>
      <c r="CT7" s="38">
        <v>60.65</v>
      </c>
      <c r="CU7" s="38">
        <v>51.75</v>
      </c>
      <c r="CV7" s="38">
        <v>50.68</v>
      </c>
      <c r="CW7" s="38">
        <v>52.23</v>
      </c>
      <c r="CX7" s="38">
        <v>91.98</v>
      </c>
      <c r="CY7" s="38">
        <v>92.14</v>
      </c>
      <c r="CZ7" s="38">
        <v>90.88</v>
      </c>
      <c r="DA7" s="38">
        <v>90.83</v>
      </c>
      <c r="DB7" s="38">
        <v>87.41</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2020-02-20T01:03:09Z</cp:lastPrinted>
  <dcterms:created xsi:type="dcterms:W3CDTF">2019-12-05T05:19:26Z</dcterms:created>
  <dcterms:modified xsi:type="dcterms:W3CDTF">2020-02-20T04:30:38Z</dcterms:modified>
  <cp:category/>
</cp:coreProperties>
</file>