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Po0puNBJebSVY1OrjaMmvWcAOz3OMAe8o9m9OE5PCbw5ICu8qVJuS/sop3Y8FfQ+U+ryB9l0V0U24p/jGxXJPA==" workbookSaltValue="p5EjKlyW2ekwRTwZwiuauA==" workbookSpinCount="100000" lockStructure="1"/>
  <bookViews>
    <workbookView xWindow="1740" yWindow="-120" windowWidth="28110" windowHeight="164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<sst xmlns="http://schemas.openxmlformats.org/spreadsheetml/2006/main" count="228" uniqueCount="112">
  <si>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</si>
  <si>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</si>
  <si>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</si>
  <si>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</si>
  <si>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</si>
  <si>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</si>
  <si>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</si>
  <si>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</si>
  <si>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</si>
  <si>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</si>
  <si>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</si>
  <si>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</si>
  <si>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</si>
  <si>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</si>
  <si>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</si>
  <si>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</si>
  <si>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</si>
  <si>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</si>
  <si>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</si>
  <si>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</si>
  <si>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</si>
  <si>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</si>
  <si>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</si>
  <si>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</si>
  <si>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</si>
  <si>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</si>
  <si>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</si>
  <si>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</si>
  <si>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</si>
  <si>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</si>
  <si>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</si>
  <si>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</si>
  <si>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</si>
  <si>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</si>
  <si>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</si>
  <si>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</si>
  <si>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</si>
  <si>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</si>
  <si>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</si>
  <si>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</si>
  <si>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</si>
  <si>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</si>
  <si>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</si>
  <si>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</si>
  <si>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</si>
  <si>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</si>
  <si>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</si>
  <si>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</si>
  <si>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</si>
  <si>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</si>
  <si>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</si>
  <si>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</si>
  <si>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</si>
  <si>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</si>
  <si>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</si>
  <si>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</si>
  <si>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</si>
  <si>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</si>
  <si>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</si>
  <si>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</si>
  <si>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</si>
  <si>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</si>
  <si>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</si>
  <si>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</si>
  <si>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</si>
  <si>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</si>
  <si>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</si>
  <si>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</si>
  <si>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</si>
  <si>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</si>
  <si>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</si>
  <si>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</si>
  <si>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</si>
  <si>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</si>
  <si>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</si>
  <si>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</si>
  <si>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</si>
  <si>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</si>
  <si>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</si>
  <si>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</si>
  <si>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</si>
  <si>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</si>
  <si>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</si>
  <si>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</si>
  <si>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</si>
  <si>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</si>
  <si>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</si>
  <si>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</si>
  <si>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</si>
  <si>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</si>
  <si>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</si>
  <si>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</si>
  <si>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</si>
  <si>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</si>
  <si>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</si>
  <si>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</si>
  <si>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</si>
  <si>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</si>
  <si>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</si>
  <si>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</si>
  <si>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</si>
  <si>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</si>
  <si>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</si>
  <si>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</si>
  <si>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</si>
  <si>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</si>
  <si>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</si>
  <si>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</si>
  <si>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</si>
  <si>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整備が概成したことによる地方債現在高の減少に伴い、企業債残高対事業規模比率の推移は、引き続き改善傾向にある。収益的収支比率については、公共下水道事業と同様、平成２８年度に策定した経営戦略に基づく施設の統合関連事業に伴う営業費用の変動の影響が大きいが、起債償還の進捗により平成３０年度は上昇に転じた。現在施設の統合による合理化を主とした経営の健全性向上のための取り組みを行っているところであり、経費回収率と汚水処理原価については改善の傾向にあるが、さらなる経費回収率の向上に向けて適正な使用料の設定を検討する必要がある。
　施設利用率については４０％台と類似団体と比べて低い。結果として施設の処理能力に余裕がある状態であり、今後の人口減少に伴い利用率低下が更に進行することが懸念される。併せて水洗化率の伸びが横ばいであることから、下記の老朽化対策と併せて将来の施設能力の適正化を図る。</t>
    <rPh sb="69" eb="74">
      <t>コウキョウゲスイドウ</t>
    </rPh>
    <rPh sb="74" eb="76">
      <t>ジギョウ</t>
    </rPh>
    <rPh sb="77" eb="79">
      <t>ドウヨウ</t>
    </rPh>
    <phoneticPr fontId="4"/>
  </si>
  <si>
    <t xml:space="preserve">　管渠は、全ての施設において耐用年数は未到来であるが、一方で処理場の機器の一部に標準耐用年数に達する施設が発生している。平成２８～３０年度にかけて処理場の長寿命化対策と耐震対策を実施してきたが、このうち長寿命化対策として更新した機器類は全保有機器の４％程度である。
　平成３０年度には長期的な施設の改築方針を定める下水道ストックマネジメント計画を策定したが、予算制約の中、施設の重要度に応じたランク分けを適切に行い、将来余剰が見込まれる現有施設の改修を休止する等、施設規模の適正化（ダウンサイジング）、併せて施設のスペックダウンを考慮しながら将来投資を検討し、施設全体のライフサイクルコストの最小化を目指す。
</t>
    <rPh sb="60" eb="62">
      <t>ヘイセイ</t>
    </rPh>
    <rPh sb="67" eb="69">
      <t>ネンド</t>
    </rPh>
    <rPh sb="73" eb="76">
      <t>ショリジョウ</t>
    </rPh>
    <rPh sb="77" eb="81">
      <t>チョウジュミョウカ</t>
    </rPh>
    <rPh sb="81" eb="83">
      <t>タイサク</t>
    </rPh>
    <rPh sb="84" eb="88">
      <t>タイシンタイサク</t>
    </rPh>
    <rPh sb="89" eb="91">
      <t>ジッシ</t>
    </rPh>
    <rPh sb="101" eb="105">
      <t>チョウジュミョウカ</t>
    </rPh>
    <rPh sb="105" eb="107">
      <t>タイサク</t>
    </rPh>
    <rPh sb="110" eb="112">
      <t>コウシン</t>
    </rPh>
    <rPh sb="114" eb="117">
      <t>キキルイ</t>
    </rPh>
    <rPh sb="118" eb="121">
      <t>ゼンホユウ</t>
    </rPh>
    <rPh sb="121" eb="123">
      <t>キキ</t>
    </rPh>
    <rPh sb="126" eb="128">
      <t>テイド</t>
    </rPh>
    <rPh sb="134" eb="136">
      <t>ヘイセイ</t>
    </rPh>
    <rPh sb="138" eb="140">
      <t>ネンド</t>
    </rPh>
    <phoneticPr fontId="4"/>
  </si>
  <si>
    <t xml:space="preserve">経営の効率性を高めるため、令和４年度には隣接する農集施設の統合が完了する予定である。また、経営状況の透明性を確保するために事業の地方公営企業法の適用を進めているところである。
　今後、下水道ストックマネジメント計画に応じた適正な下水道料金の設定や事業運営のあり方を検討し、計画的に事業を運営したい。
</t>
    <rPh sb="13" eb="15">
      <t>レイワ</t>
    </rPh>
    <rPh sb="29" eb="31">
      <t>トウゴウ</t>
    </rPh>
    <rPh sb="32" eb="34">
      <t>カンリョウ</t>
    </rPh>
    <rPh sb="36" eb="38">
      <t>ヨテイ</t>
    </rPh>
    <rPh sb="75" eb="76">
      <t>スス</t>
    </rPh>
    <rPh sb="89" eb="9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</si>
</sst>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FD-455A-800B-169EBC2240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7FD-455A-800B-169EBC2240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38.24</c:v>
                </c:pt>
                <c:pt idx="1">
                  <c:v>41.32</c:v>
                </c:pt>
                <c:pt idx="2">
                  <c:v>40.81</c:v>
                </c:pt>
                <c:pt idx="3">
                  <c:v>44.31</c:v>
                </c:pt>
                <c:pt idx="4">
                  <c:v>42.75</c:v>
                </c:pt>
              </c:numCache>
            </c:numRef>
          </c:val>
          <c:extLst>
            <c:ext xmlns:c16="http://schemas.microsoft.com/office/drawing/2014/chart" uri="{C3380CC4-5D6E-409C-BE32-E72D297353CC}">
              <c16:uniqueId val="{00000000-9872-46B5-9EA0-C5DF842E6B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872-46B5-9EA0-C5DF842E6B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c:v>
                </c:pt>
                <c:pt idx="1">
                  <c:v>93.71</c:v>
                </c:pt>
                <c:pt idx="2">
                  <c:v>93.66</c:v>
                </c:pt>
                <c:pt idx="3">
                  <c:v>93.65</c:v>
                </c:pt>
                <c:pt idx="4">
                  <c:v>91.74</c:v>
                </c:pt>
              </c:numCache>
            </c:numRef>
          </c:val>
          <c:extLst>
            <c:ext xmlns:c16="http://schemas.microsoft.com/office/drawing/2014/chart" uri="{C3380CC4-5D6E-409C-BE32-E72D297353CC}">
              <c16:uniqueId val="{00000000-AEFB-4C88-9488-3FA318F36E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EFB-4C88-9488-3FA318F36E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94.09</c:v>
                </c:pt>
                <c:pt idx="1">
                  <c:v>93.23</c:v>
                </c:pt>
                <c:pt idx="2">
                  <c:v>96.72</c:v>
                </c:pt>
                <c:pt idx="3">
                  <c:v>94.44</c:v>
                </c:pt>
                <c:pt idx="4">
                  <c:v>95.32</c:v>
                </c:pt>
              </c:numCache>
            </c:numRef>
          </c:val>
          <c:extLst>
            <c:ext xmlns:c16="http://schemas.microsoft.com/office/drawing/2014/chart" uri="{C3380CC4-5D6E-409C-BE32-E72D297353CC}">
              <c16:uniqueId val="{00000000-4577-47DF-B374-CEB2CC9CC3F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7-47DF-B374-CEB2CC9CC3F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E7-454C-B308-80ABA2BE29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E7-454C-B308-80ABA2BE29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5D-44E5-90E3-A6575D2719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D-44E5-90E3-A6575D2719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9-4483-B0DD-0B60DA5910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9-4483-B0DD-0B60DA5910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0-4A25-A67A-FE46544F98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0-4A25-A67A-FE46544F98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660.23</c:v>
                </c:pt>
                <c:pt idx="1">
                  <c:v>555.16</c:v>
                </c:pt>
                <c:pt idx="2">
                  <c:v>457.74</c:v>
                </c:pt>
                <c:pt idx="3">
                  <c:v>297.94</c:v>
                </c:pt>
                <c:pt idx="4">
                  <c:v>306.5</c:v>
                </c:pt>
              </c:numCache>
            </c:numRef>
          </c:val>
          <c:extLst>
            <c:ext xmlns:c16="http://schemas.microsoft.com/office/drawing/2014/chart" uri="{C3380CC4-5D6E-409C-BE32-E72D297353CC}">
              <c16:uniqueId val="{00000000-7957-4593-BD21-C3DE251853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957-4593-BD21-C3DE251853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77.959999999999994</c:v>
                </c:pt>
                <c:pt idx="1">
                  <c:v>75.84</c:v>
                </c:pt>
                <c:pt idx="2">
                  <c:v>75.16</c:v>
                </c:pt>
                <c:pt idx="3">
                  <c:v>82.92</c:v>
                </c:pt>
                <c:pt idx="4">
                  <c:v>96.82</c:v>
                </c:pt>
              </c:numCache>
            </c:numRef>
          </c:val>
          <c:extLst>
            <c:ext xmlns:c16="http://schemas.microsoft.com/office/drawing/2014/chart" uri="{C3380CC4-5D6E-409C-BE32-E72D297353CC}">
              <c16:uniqueId val="{00000000-BBCB-4F3C-975B-ABE5AC9FC7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BCB-4F3C-975B-ABE5AC9FC7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232.54</c:v>
                </c:pt>
                <c:pt idx="1">
                  <c:v>245.73</c:v>
                </c:pt>
                <c:pt idx="2">
                  <c:v>246.67</c:v>
                </c:pt>
                <c:pt idx="3">
                  <c:v>221.21</c:v>
                </c:pt>
                <c:pt idx="4">
                  <c:v>192.06</c:v>
                </c:pt>
              </c:numCache>
            </c:numRef>
          </c:val>
          <c:extLst>
            <c:ext xmlns:c16="http://schemas.microsoft.com/office/drawing/2014/chart" uri="{C3380CC4-5D6E-409C-BE32-E72D297353CC}">
              <c16:uniqueId val="{00000000-5993-4C87-9551-1D43FAE07C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993-4C87-9551-1D43FAE07C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21114</v>
      </c>
      <c r="AM8" s="50"/>
      <c r="AN8" s="50"/>
      <c r="AO8" s="50"/>
      <c r="AP8" s="50"/>
      <c r="AQ8" s="50"/>
      <c r="AR8" s="50"/>
      <c r="AS8" s="50"/>
      <c r="AT8" s="45">
        <f>データ!T6</f>
        <v>202.43</v>
      </c>
      <c r="AU8" s="45"/>
      <c r="AV8" s="45"/>
      <c r="AW8" s="45"/>
      <c r="AX8" s="45"/>
      <c r="AY8" s="45"/>
      <c r="AZ8" s="45"/>
      <c r="BA8" s="45"/>
      <c r="BB8" s="45">
        <f>データ!U6</f>
        <v>104.3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17.989999999999998</v>
      </c>
      <c r="Q10" s="45"/>
      <c r="R10" s="45"/>
      <c r="S10" s="45"/>
      <c r="T10" s="45"/>
      <c r="U10" s="45"/>
      <c r="V10" s="45"/>
      <c r="W10" s="45">
        <f>データ!Q6</f>
        <v>44.26</v>
      </c>
      <c r="X10" s="45"/>
      <c r="Y10" s="45"/>
      <c r="Z10" s="45"/>
      <c r="AA10" s="45"/>
      <c r="AB10" s="45"/>
      <c r="AC10" s="45"/>
      <c r="AD10" s="50">
        <f>データ!R6</f>
        <v>3560</v>
      </c>
      <c r="AE10" s="50"/>
      <c r="AF10" s="50"/>
      <c r="AG10" s="50"/>
      <c r="AH10" s="50"/>
      <c r="AI10" s="50"/>
      <c r="AJ10" s="50"/>
      <c r="AK10" s="2"/>
      <c r="AL10" s="50">
        <f>データ!V6</f>
        <v>3765</v>
      </c>
      <c r="AM10" s="50"/>
      <c r="AN10" s="50"/>
      <c r="AO10" s="50"/>
      <c r="AP10" s="50"/>
      <c r="AQ10" s="50"/>
      <c r="AR10" s="50"/>
      <c r="AS10" s="50"/>
      <c r="AT10" s="45">
        <f>データ!W6</f>
        <v>3.07</v>
      </c>
      <c r="AU10" s="45"/>
      <c r="AV10" s="45"/>
      <c r="AW10" s="45"/>
      <c r="AX10" s="45"/>
      <c r="AY10" s="45"/>
      <c r="AZ10" s="45"/>
      <c r="BA10" s="45"/>
      <c r="BB10" s="45">
        <f>データ!X6</f>
        <v>1226.3800000000001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75"/>
      <c r="BN16" s="75"/>
      <c r="BO16" s="75"/>
      <c r="BP16" s="75"/>
      <c r="BQ16" s="75"/>
      <c r="BR16" s="75"/>
      <c r="BS16" s="75"/>
      <c r="BT16" s="75"/>
      <c r="BU16" s="75"/>
      <c r="BV16" s="75"/>
      <c r="BW16" s="75"/>
      <c r="BX16" s="75"/>
      <c r="BY16" s="75"/>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75"/>
      <c r="BN17" s="75"/>
      <c r="BO17" s="75"/>
      <c r="BP17" s="75"/>
      <c r="BQ17" s="75"/>
      <c r="BR17" s="75"/>
      <c r="BS17" s="75"/>
      <c r="BT17" s="75"/>
      <c r="BU17" s="75"/>
      <c r="BV17" s="75"/>
      <c r="BW17" s="75"/>
      <c r="BX17" s="75"/>
      <c r="BY17" s="75"/>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75"/>
      <c r="BN18" s="75"/>
      <c r="BO18" s="75"/>
      <c r="BP18" s="75"/>
      <c r="BQ18" s="75"/>
      <c r="BR18" s="75"/>
      <c r="BS18" s="75"/>
      <c r="BT18" s="75"/>
      <c r="BU18" s="75"/>
      <c r="BV18" s="75"/>
      <c r="BW18" s="75"/>
      <c r="BX18" s="75"/>
      <c r="BY18" s="75"/>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75"/>
      <c r="BN19" s="75"/>
      <c r="BO19" s="75"/>
      <c r="BP19" s="75"/>
      <c r="BQ19" s="75"/>
      <c r="BR19" s="75"/>
      <c r="BS19" s="75"/>
      <c r="BT19" s="75"/>
      <c r="BU19" s="75"/>
      <c r="BV19" s="75"/>
      <c r="BW19" s="75"/>
      <c r="BX19" s="75"/>
      <c r="BY19" s="75"/>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75"/>
      <c r="BN20" s="75"/>
      <c r="BO20" s="75"/>
      <c r="BP20" s="75"/>
      <c r="BQ20" s="75"/>
      <c r="BR20" s="75"/>
      <c r="BS20" s="75"/>
      <c r="BT20" s="75"/>
      <c r="BU20" s="75"/>
      <c r="BV20" s="75"/>
      <c r="BW20" s="75"/>
      <c r="BX20" s="75"/>
      <c r="BY20" s="75"/>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75"/>
      <c r="BN21" s="75"/>
      <c r="BO21" s="75"/>
      <c r="BP21" s="75"/>
      <c r="BQ21" s="75"/>
      <c r="BR21" s="75"/>
      <c r="BS21" s="75"/>
      <c r="BT21" s="75"/>
      <c r="BU21" s="75"/>
      <c r="BV21" s="75"/>
      <c r="BW21" s="75"/>
      <c r="BX21" s="75"/>
      <c r="BY21" s="75"/>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75"/>
      <c r="BN22" s="75"/>
      <c r="BO22" s="75"/>
      <c r="BP22" s="75"/>
      <c r="BQ22" s="75"/>
      <c r="BR22" s="75"/>
      <c r="BS22" s="75"/>
      <c r="BT22" s="75"/>
      <c r="BU22" s="75"/>
      <c r="BV22" s="75"/>
      <c r="BW22" s="75"/>
      <c r="BX22" s="75"/>
      <c r="BY22" s="75"/>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75"/>
      <c r="BN23" s="75"/>
      <c r="BO23" s="75"/>
      <c r="BP23" s="75"/>
      <c r="BQ23" s="75"/>
      <c r="BR23" s="75"/>
      <c r="BS23" s="75"/>
      <c r="BT23" s="75"/>
      <c r="BU23" s="75"/>
      <c r="BV23" s="75"/>
      <c r="BW23" s="75"/>
      <c r="BX23" s="75"/>
      <c r="BY23" s="75"/>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75"/>
      <c r="BN24" s="75"/>
      <c r="BO24" s="75"/>
      <c r="BP24" s="75"/>
      <c r="BQ24" s="75"/>
      <c r="BR24" s="75"/>
      <c r="BS24" s="75"/>
      <c r="BT24" s="75"/>
      <c r="BU24" s="75"/>
      <c r="BV24" s="75"/>
      <c r="BW24" s="75"/>
      <c r="BX24" s="75"/>
      <c r="BY24" s="75"/>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75"/>
      <c r="BN25" s="75"/>
      <c r="BO25" s="75"/>
      <c r="BP25" s="75"/>
      <c r="BQ25" s="75"/>
      <c r="BR25" s="75"/>
      <c r="BS25" s="75"/>
      <c r="BT25" s="75"/>
      <c r="BU25" s="75"/>
      <c r="BV25" s="75"/>
      <c r="BW25" s="75"/>
      <c r="BX25" s="75"/>
      <c r="BY25" s="75"/>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75"/>
      <c r="BN26" s="75"/>
      <c r="BO26" s="75"/>
      <c r="BP26" s="75"/>
      <c r="BQ26" s="75"/>
      <c r="BR26" s="75"/>
      <c r="BS26" s="75"/>
      <c r="BT26" s="75"/>
      <c r="BU26" s="75"/>
      <c r="BV26" s="75"/>
      <c r="BW26" s="75"/>
      <c r="BX26" s="75"/>
      <c r="BY26" s="75"/>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75"/>
      <c r="BN27" s="75"/>
      <c r="BO27" s="75"/>
      <c r="BP27" s="75"/>
      <c r="BQ27" s="75"/>
      <c r="BR27" s="75"/>
      <c r="BS27" s="75"/>
      <c r="BT27" s="75"/>
      <c r="BU27" s="75"/>
      <c r="BV27" s="75"/>
      <c r="BW27" s="75"/>
      <c r="BX27" s="75"/>
      <c r="BY27" s="75"/>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75"/>
      <c r="BN28" s="75"/>
      <c r="BO28" s="75"/>
      <c r="BP28" s="75"/>
      <c r="BQ28" s="75"/>
      <c r="BR28" s="75"/>
      <c r="BS28" s="75"/>
      <c r="BT28" s="75"/>
      <c r="BU28" s="75"/>
      <c r="BV28" s="75"/>
      <c r="BW28" s="75"/>
      <c r="BX28" s="75"/>
      <c r="BY28" s="75"/>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75"/>
      <c r="BN29" s="75"/>
      <c r="BO29" s="75"/>
      <c r="BP29" s="75"/>
      <c r="BQ29" s="75"/>
      <c r="BR29" s="75"/>
      <c r="BS29" s="75"/>
      <c r="BT29" s="75"/>
      <c r="BU29" s="75"/>
      <c r="BV29" s="75"/>
      <c r="BW29" s="75"/>
      <c r="BX29" s="75"/>
      <c r="BY29" s="75"/>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75"/>
      <c r="BN30" s="75"/>
      <c r="BO30" s="75"/>
      <c r="BP30" s="75"/>
      <c r="BQ30" s="75"/>
      <c r="BR30" s="75"/>
      <c r="BS30" s="75"/>
      <c r="BT30" s="75"/>
      <c r="BU30" s="75"/>
      <c r="BV30" s="75"/>
      <c r="BW30" s="75"/>
      <c r="BX30" s="75"/>
      <c r="BY30" s="75"/>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75"/>
      <c r="BN31" s="75"/>
      <c r="BO31" s="75"/>
      <c r="BP31" s="75"/>
      <c r="BQ31" s="75"/>
      <c r="BR31" s="75"/>
      <c r="BS31" s="75"/>
      <c r="BT31" s="75"/>
      <c r="BU31" s="75"/>
      <c r="BV31" s="75"/>
      <c r="BW31" s="75"/>
      <c r="BX31" s="75"/>
      <c r="BY31" s="75"/>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75"/>
      <c r="BN32" s="75"/>
      <c r="BO32" s="75"/>
      <c r="BP32" s="75"/>
      <c r="BQ32" s="75"/>
      <c r="BR32" s="75"/>
      <c r="BS32" s="75"/>
      <c r="BT32" s="75"/>
      <c r="BU32" s="75"/>
      <c r="BV32" s="75"/>
      <c r="BW32" s="75"/>
      <c r="BX32" s="75"/>
      <c r="BY32" s="75"/>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75"/>
      <c r="BN33" s="75"/>
      <c r="BO33" s="75"/>
      <c r="BP33" s="75"/>
      <c r="BQ33" s="75"/>
      <c r="BR33" s="75"/>
      <c r="BS33" s="75"/>
      <c r="BT33" s="75"/>
      <c r="BU33" s="75"/>
      <c r="BV33" s="75"/>
      <c r="BW33" s="75"/>
      <c r="BX33" s="75"/>
      <c r="BY33" s="75"/>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75"/>
      <c r="BN34" s="75"/>
      <c r="BO34" s="75"/>
      <c r="BP34" s="75"/>
      <c r="BQ34" s="75"/>
      <c r="BR34" s="75"/>
      <c r="BS34" s="75"/>
      <c r="BT34" s="75"/>
      <c r="BU34" s="75"/>
      <c r="BV34" s="75"/>
      <c r="BW34" s="75"/>
      <c r="BX34" s="75"/>
      <c r="BY34" s="75"/>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75"/>
      <c r="BN35" s="75"/>
      <c r="BO35" s="75"/>
      <c r="BP35" s="75"/>
      <c r="BQ35" s="75"/>
      <c r="BR35" s="75"/>
      <c r="BS35" s="75"/>
      <c r="BT35" s="75"/>
      <c r="BU35" s="75"/>
      <c r="BV35" s="75"/>
      <c r="BW35" s="75"/>
      <c r="BX35" s="75"/>
      <c r="BY35" s="75"/>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75"/>
      <c r="BN36" s="75"/>
      <c r="BO36" s="75"/>
      <c r="BP36" s="75"/>
      <c r="BQ36" s="75"/>
      <c r="BR36" s="75"/>
      <c r="BS36" s="75"/>
      <c r="BT36" s="75"/>
      <c r="BU36" s="75"/>
      <c r="BV36" s="75"/>
      <c r="BW36" s="75"/>
      <c r="BX36" s="75"/>
      <c r="BY36" s="75"/>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75"/>
      <c r="BN37" s="75"/>
      <c r="BO37" s="75"/>
      <c r="BP37" s="75"/>
      <c r="BQ37" s="75"/>
      <c r="BR37" s="75"/>
      <c r="BS37" s="75"/>
      <c r="BT37" s="75"/>
      <c r="BU37" s="75"/>
      <c r="BV37" s="75"/>
      <c r="BW37" s="75"/>
      <c r="BX37" s="75"/>
      <c r="BY37" s="75"/>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75"/>
      <c r="BN38" s="75"/>
      <c r="BO38" s="75"/>
      <c r="BP38" s="75"/>
      <c r="BQ38" s="75"/>
      <c r="BR38" s="75"/>
      <c r="BS38" s="75"/>
      <c r="BT38" s="75"/>
      <c r="BU38" s="75"/>
      <c r="BV38" s="75"/>
      <c r="BW38" s="75"/>
      <c r="BX38" s="75"/>
      <c r="BY38" s="75"/>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75"/>
      <c r="BN39" s="75"/>
      <c r="BO39" s="75"/>
      <c r="BP39" s="75"/>
      <c r="BQ39" s="75"/>
      <c r="BR39" s="75"/>
      <c r="BS39" s="75"/>
      <c r="BT39" s="75"/>
      <c r="BU39" s="75"/>
      <c r="BV39" s="75"/>
      <c r="BW39" s="75"/>
      <c r="BX39" s="75"/>
      <c r="BY39" s="75"/>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75"/>
      <c r="BN40" s="75"/>
      <c r="BO40" s="75"/>
      <c r="BP40" s="75"/>
      <c r="BQ40" s="75"/>
      <c r="BR40" s="75"/>
      <c r="BS40" s="75"/>
      <c r="BT40" s="75"/>
      <c r="BU40" s="75"/>
      <c r="BV40" s="75"/>
      <c r="BW40" s="75"/>
      <c r="BX40" s="75"/>
      <c r="BY40" s="75"/>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75"/>
      <c r="BN41" s="75"/>
      <c r="BO41" s="75"/>
      <c r="BP41" s="75"/>
      <c r="BQ41" s="75"/>
      <c r="BR41" s="75"/>
      <c r="BS41" s="75"/>
      <c r="BT41" s="75"/>
      <c r="BU41" s="75"/>
      <c r="BV41" s="75"/>
      <c r="BW41" s="75"/>
      <c r="BX41" s="75"/>
      <c r="BY41" s="75"/>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75"/>
      <c r="BN42" s="75"/>
      <c r="BO42" s="75"/>
      <c r="BP42" s="75"/>
      <c r="BQ42" s="75"/>
      <c r="BR42" s="75"/>
      <c r="BS42" s="75"/>
      <c r="BT42" s="75"/>
      <c r="BU42" s="75"/>
      <c r="BV42" s="75"/>
      <c r="BW42" s="75"/>
      <c r="BX42" s="75"/>
      <c r="BY42" s="75"/>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75"/>
      <c r="BN43" s="75"/>
      <c r="BO43" s="75"/>
      <c r="BP43" s="75"/>
      <c r="BQ43" s="75"/>
      <c r="BR43" s="75"/>
      <c r="BS43" s="75"/>
      <c r="BT43" s="75"/>
      <c r="BU43" s="75"/>
      <c r="BV43" s="75"/>
      <c r="BW43" s="75"/>
      <c r="BX43" s="75"/>
      <c r="BY43" s="75"/>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WWbWKwebK9eouq7CbvaAAAUpQWnQ8t8aBb40aIHPPnOaI9R8HKmkDKbzXWsma+8JfcOTZAWtmTDLkwA9jhaQg==" saltValue="LVfU7hzoI1Oa/32IP2Sb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202134</v>
      </c>
      <c r="D6" s="33">
        <f t="shared" si="3"/>
        <v>47</v>
      </c>
      <c r="E6" s="33">
        <f t="shared" si="3"/>
        <v>17</v>
      </c>
      <c r="F6" s="33">
        <f t="shared" si="3"/>
        <v>4</v>
      </c>
      <c r="G6" s="33">
        <f t="shared" si="3"/>
        <v>0</v>
      </c>
      <c r="H6" s="33" t="str">
        <f t="shared" si="3"/>
        <v>長野県　飯山市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17.989999999999998</v>
      </c>
      <c r="Q6" s="34">
        <f t="shared" si="3"/>
        <v>44.26</v>
      </c>
      <c r="R6" s="34">
        <f t="shared" si="3"/>
        <v>3560</v>
      </c>
      <c r="S6" s="34">
        <f t="shared" si="3"/>
        <v>21114</v>
      </c>
      <c r="T6" s="34">
        <f t="shared" si="3"/>
        <v>202.43</v>
      </c>
      <c r="U6" s="34">
        <f t="shared" si="3"/>
        <v>104.3</v>
      </c>
      <c r="V6" s="34">
        <f t="shared" si="3"/>
        <v>3765</v>
      </c>
      <c r="W6" s="34">
        <f t="shared" si="3"/>
        <v>3.07</v>
      </c>
      <c r="X6" s="34">
        <f t="shared" si="3"/>
        <v>1226.3800000000001</v>
      </c>
      <c r="Y6" s="35">
        <f>IF(Y7="",NA(),Y7)</f>
        <v>94.09</v>
      </c>
      <c r="Z6" s="35">
        <f t="shared" ref="Z6:AH6" si="4">IF(Z7="",NA(),Z7)</f>
        <v>93.23</v>
      </c>
      <c r="AA6" s="35">
        <f t="shared" si="4"/>
        <v>96.72</v>
      </c>
      <c r="AB6" s="35">
        <f t="shared" si="4"/>
        <v>94.44</v>
      </c>
      <c r="AC6" s="35">
        <f t="shared" si="4"/>
        <v>95.32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660.23</v>
      </c>
      <c r="BG6" s="35">
        <f t="shared" ref="BG6:BO6" si="7">IF(BG7="",NA(),BG7)</f>
        <v>555.16</v>
      </c>
      <c r="BH6" s="35">
        <f t="shared" si="7"/>
        <v>457.74</v>
      </c>
      <c r="BI6" s="35">
        <f t="shared" si="7"/>
        <v>297.94</v>
      </c>
      <c r="BJ6" s="35">
        <f t="shared" si="7"/>
        <v>306.5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77.959999999999994</v>
      </c>
      <c r="BR6" s="35">
        <f t="shared" ref="BR6:BZ6" si="8">IF(BR7="",NA(),BR7)</f>
        <v>75.84</v>
      </c>
      <c r="BS6" s="35">
        <f t="shared" si="8"/>
        <v>75.16</v>
      </c>
      <c r="BT6" s="35">
        <f t="shared" si="8"/>
        <v>82.92</v>
      </c>
      <c r="BU6" s="35">
        <f t="shared" si="8"/>
        <v>96.82</v>
      </c>
      <c r="BV6" s="35">
        <f t="shared" si="8"/>
        <v>66.56</v>
      </c>
      <c r="BW6" s="35">
        <f t="shared" si="8"/>
        <v>66.22</v>
      </c>
      <c r="BX6" s="35">
        <f t="shared" si="8"/>
        <v>69.87</v>
      </c>
      <c r="BY6" s="35">
        <f t="shared" si="8"/>
        <v>74.3</v>
      </c>
      <c r="BZ6" s="35">
        <f t="shared" si="8"/>
        <v>72.260000000000005</v>
      </c>
      <c r="CA6" s="34" t="str">
        <f>IF(CA7="","",IF(CA7="-","【-】","【"&amp;SUBSTITUTE(TEXT(CA7,"#,##0.00"),"-","△")&amp;"】"))</f>
        <v>【74.48】</v>
      </c>
      <c r="CB6" s="35">
        <f>IF(CB7="",NA(),CB7)</f>
        <v>232.54</v>
      </c>
      <c r="CC6" s="35">
        <f t="shared" ref="CC6:CK6" si="9">IF(CC7="",NA(),CC7)</f>
        <v>245.73</v>
      </c>
      <c r="CD6" s="35">
        <f t="shared" si="9"/>
        <v>246.67</v>
      </c>
      <c r="CE6" s="35">
        <f t="shared" si="9"/>
        <v>221.21</v>
      </c>
      <c r="CF6" s="35">
        <f t="shared" si="9"/>
        <v>192.06</v>
      </c>
      <c r="CG6" s="35">
        <f t="shared" si="9"/>
        <v>244.29</v>
      </c>
      <c r="CH6" s="35">
        <f t="shared" si="9"/>
        <v>246.72</v>
      </c>
      <c r="CI6" s="35">
        <f t="shared" si="9"/>
        <v>234.96</v>
      </c>
      <c r="CJ6" s="35">
        <f t="shared" si="9"/>
        <v>221.81</v>
      </c>
      <c r="CK6" s="35">
        <f t="shared" si="9"/>
        <v>230.02</v>
      </c>
      <c r="CL6" s="34" t="str">
        <f>IF(CL7="","",IF(CL7="-","【-】","【"&amp;SUBSTITUTE(TEXT(CL7,"#,##0.00"),"-","△")&amp;"】"))</f>
        <v>【219.46】</v>
      </c>
      <c r="CM6" s="35">
        <f>IF(CM7="",NA(),CM7)</f>
        <v>38.24</v>
      </c>
      <c r="CN6" s="35">
        <f t="shared" ref="CN6:CV6" si="10">IF(CN7="",NA(),CN7)</f>
        <v>41.32</v>
      </c>
      <c r="CO6" s="35">
        <f t="shared" si="10"/>
        <v>40.81</v>
      </c>
      <c r="CP6" s="35">
        <f t="shared" si="10"/>
        <v>44.31</v>
      </c>
      <c r="CQ6" s="35">
        <f t="shared" si="10"/>
        <v>42.75</v>
      </c>
      <c r="CR6" s="35">
        <f t="shared" si="10"/>
        <v>43.58</v>
      </c>
      <c r="CS6" s="35">
        <f t="shared" si="10"/>
        <v>41.35</v>
      </c>
      <c r="CT6" s="35">
        <f t="shared" si="10"/>
        <v>42.9</v>
      </c>
      <c r="CU6" s="35">
        <f t="shared" si="10"/>
        <v>43.36</v>
      </c>
      <c r="CV6" s="35">
        <f t="shared" si="10"/>
        <v>42.56</v>
      </c>
      <c r="CW6" s="34" t="str">
        <f>IF(CW7="","",IF(CW7="-","【-】","【"&amp;SUBSTITUTE(TEXT(CW7,"#,##0.00"),"-","△")&amp;"】"))</f>
        <v>【42.82】</v>
      </c>
      <c r="CX6" s="35">
        <f>IF(CX7="",NA(),CX7)</f>
        <v>92.7</v>
      </c>
      <c r="CY6" s="35">
        <f t="shared" ref="CY6:DG6" si="11">IF(CY7="",NA(),CY7)</f>
        <v>93.71</v>
      </c>
      <c r="CZ6" s="35">
        <f t="shared" si="11"/>
        <v>93.66</v>
      </c>
      <c r="DA6" s="35">
        <f t="shared" si="11"/>
        <v>93.65</v>
      </c>
      <c r="DB6" s="35">
        <f t="shared" si="11"/>
        <v>91.74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202134</v>
      </c>
      <c r="D7" s="37">
        <v>47</v>
      </c>
      <c r="E7" s="37">
        <v>17</v>
      </c>
      <c r="F7" s="37">
        <v>4</v>
      </c>
      <c r="G7" s="37">
        <v>0</v>
      </c>
      <c r="H7" s="37" t="s">
        <v>96</v>
      </c>
      <c r="I7" s="37" t="s">
        <v>97</v>
      </c>
      <c r="J7" s="37" t="s">
        <v>98</v>
      </c>
      <c r="K7" s="37" t="s">
        <v>99</v>
      </c>
      <c r="L7" s="37" t="s">
        <v>100</v>
      </c>
      <c r="M7" s="37" t="s">
        <v>101</v>
      </c>
      <c r="N7" s="38" t="s">
        <v>102</v>
      </c>
      <c r="O7" s="38" t="s">
        <v>103</v>
      </c>
      <c r="P7" s="38">
        <v>17.989999999999998</v>
      </c>
      <c r="Q7" s="38">
        <v>44.26</v>
      </c>
      <c r="R7" s="38">
        <v>3560</v>
      </c>
      <c r="S7" s="38">
        <v>21114</v>
      </c>
      <c r="T7" s="38">
        <v>202.43</v>
      </c>
      <c r="U7" s="38">
        <v>104.3</v>
      </c>
      <c r="V7" s="38">
        <v>3765</v>
      </c>
      <c r="W7" s="38">
        <v>3.07</v>
      </c>
      <c r="X7" s="38">
        <v>1226.3800000000001</v>
      </c>
      <c r="Y7" s="38">
        <v>94.09</v>
      </c>
      <c r="Z7" s="38">
        <v>93.23</v>
      </c>
      <c r="AA7" s="38">
        <v>96.72</v>
      </c>
      <c r="AB7" s="38">
        <v>94.44</v>
      </c>
      <c r="AC7" s="38">
        <v>95.32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660.23</v>
      </c>
      <c r="BG7" s="38">
        <v>555.16</v>
      </c>
      <c r="BH7" s="38">
        <v>457.74</v>
      </c>
      <c r="BI7" s="38">
        <v>297.94</v>
      </c>
      <c r="BJ7" s="38">
        <v>306.5</v>
      </c>
      <c r="BK7" s="38">
        <v>1436</v>
      </c>
      <c r="BL7" s="38">
        <v>1434.89</v>
      </c>
      <c r="BM7" s="38">
        <v>1298.9100000000001</v>
      </c>
      <c r="BN7" s="38">
        <v>1243.71</v>
      </c>
      <c r="BO7" s="38">
        <v>1194.1500000000001</v>
      </c>
      <c r="BP7" s="38">
        <v>1209.4000000000001</v>
      </c>
      <c r="BQ7" s="38">
        <v>77.959999999999994</v>
      </c>
      <c r="BR7" s="38">
        <v>75.84</v>
      </c>
      <c r="BS7" s="38">
        <v>75.16</v>
      </c>
      <c r="BT7" s="38">
        <v>82.92</v>
      </c>
      <c r="BU7" s="38">
        <v>96.82</v>
      </c>
      <c r="BV7" s="38">
        <v>66.56</v>
      </c>
      <c r="BW7" s="38">
        <v>66.22</v>
      </c>
      <c r="BX7" s="38">
        <v>69.87</v>
      </c>
      <c r="BY7" s="38">
        <v>74.3</v>
      </c>
      <c r="BZ7" s="38">
        <v>72.260000000000005</v>
      </c>
      <c r="CA7" s="38">
        <v>74.48</v>
      </c>
      <c r="CB7" s="38">
        <v>232.54</v>
      </c>
      <c r="CC7" s="38">
        <v>245.73</v>
      </c>
      <c r="CD7" s="38">
        <v>246.67</v>
      </c>
      <c r="CE7" s="38">
        <v>221.21</v>
      </c>
      <c r="CF7" s="38">
        <v>192.06</v>
      </c>
      <c r="CG7" s="38">
        <v>244.29</v>
      </c>
      <c r="CH7" s="38">
        <v>246.72</v>
      </c>
      <c r="CI7" s="38">
        <v>234.96</v>
      </c>
      <c r="CJ7" s="38">
        <v>221.81</v>
      </c>
      <c r="CK7" s="38">
        <v>230.02</v>
      </c>
      <c r="CL7" s="38">
        <v>219.46</v>
      </c>
      <c r="CM7" s="38">
        <v>38.24</v>
      </c>
      <c r="CN7" s="38">
        <v>41.32</v>
      </c>
      <c r="CO7" s="38">
        <v>40.81</v>
      </c>
      <c r="CP7" s="38">
        <v>44.31</v>
      </c>
      <c r="CQ7" s="38">
        <v>42.75</v>
      </c>
      <c r="CR7" s="38">
        <v>43.58</v>
      </c>
      <c r="CS7" s="38">
        <v>41.35</v>
      </c>
      <c r="CT7" s="38">
        <v>42.9</v>
      </c>
      <c r="CU7" s="38">
        <v>43.36</v>
      </c>
      <c r="CV7" s="38">
        <v>42.56</v>
      </c>
      <c r="CW7" s="38">
        <v>42.82</v>
      </c>
      <c r="CX7" s="38">
        <v>92.7</v>
      </c>
      <c r="CY7" s="38">
        <v>93.71</v>
      </c>
      <c r="CZ7" s="38">
        <v>93.66</v>
      </c>
      <c r="DA7" s="38">
        <v>93.65</v>
      </c>
      <c r="DB7" s="38">
        <v>91.74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2019-12-05T05:12:11Z</dcterms:created>
  <dcterms:modified xsi:type="dcterms:W3CDTF">2020-02-20T04:30:27Z</dcterms:modified>
  <cp:category/>
</cp:coreProperties>
</file>