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2134 飯山市\"/>
    </mc:Choice>
  </mc:AlternateContent>
  <workbookProtection workbookAlgorithmName="SHA-512" workbookHashValue="0sZvPIk74p56p0gvNPw6TAUwS1VYZKSmIB67Dj/GtcgLH1YFx8nUZ3a8CkUSTjvBGnV/Pv5a2UdZVidmnfN1Jg==" workbookSaltValue="N9u77IV1rl00UE1sB1jPfw==" workbookSpinCount="100000" lockStructure="1"/>
  <bookViews>
    <workbookView xWindow="810" yWindow="-120" windowWidth="29040" windowHeight="158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<sst xmlns="http://schemas.openxmlformats.org/spreadsheetml/2006/main" count="228" uniqueCount="114">
  <si>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</si>
  <si>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</si>
  <si>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</si>
  <si>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</si>
  <si>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</si>
  <si>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</si>
  <si>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</si>
  <si>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</si>
  <si>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</si>
  <si>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</si>
  <si>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</si>
  <si>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</si>
  <si>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</si>
  <si>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</si>
  <si>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</si>
  <si>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</si>
  <si>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</si>
  <si>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</si>
  <si>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</si>
  <si>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</si>
  <si>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</si>
  <si>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</si>
  <si>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</si>
  <si>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</si>
  <si>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</si>
  <si>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</si>
  <si>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</si>
  <si>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</si>
  <si>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</si>
  <si>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</si>
  <si>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</si>
  <si>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</si>
  <si>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</si>
  <si>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</si>
  <si>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</si>
  <si>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</si>
  <si>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</si>
  <si>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</si>
  <si>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</si>
  <si>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</si>
  <si>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</si>
  <si>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</si>
  <si>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</si>
  <si>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</si>
  <si>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</si>
  <si>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</si>
  <si>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</si>
  <si>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</si>
  <si>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</si>
  <si>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</si>
  <si>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</si>
  <si>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</si>
  <si>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</si>
  <si>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</si>
  <si>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</si>
  <si>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</si>
  <si>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</si>
  <si>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</si>
  <si>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</si>
  <si>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</si>
  <si>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</si>
  <si>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</si>
  <si>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</si>
  <si>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</si>
  <si>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</si>
  <si>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</si>
  <si>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</si>
  <si>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</si>
  <si>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</si>
  <si>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</si>
  <si>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</si>
  <si>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</si>
  <si>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</si>
  <si>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</si>
  <si>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</si>
  <si>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</si>
  <si>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</si>
  <si>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</si>
  <si>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</si>
  <si>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</si>
  <si>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</si>
  <si>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</si>
  <si>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</si>
  <si>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</si>
  <si>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</si>
  <si>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</si>
  <si>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</si>
  <si>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</si>
  <si>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</si>
  <si>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</si>
  <si>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</si>
  <si>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</si>
  <si>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</si>
  <si>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</si>
  <si>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</si>
  <si>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</si>
  <si>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</si>
  <si>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</si>
  <si>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飯山市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</si>
  <si>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</si>
  <si>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</si>
  <si>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</si>
  <si>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</si>
  <si>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</si>
  <si>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</si>
  <si>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</si>
  <si>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</si>
  <si>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</si>
  <si>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</si>
  <si>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</si>
  <si>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</si>
  <si>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管渠は、全ての施設において耐用年数は未到来であるが、一方で処理場、ポンプ施設の機器の一部に標準耐用年数に達する施設が発生している。
　平成３０年度には長期的な施設の改築方針を定める下水道ストックマネジメント計画を策定したが、予算制約の中、施設の重要度に応じたランク分けを適切に行い、将来余剰が見込まれる現有施設の改修を休止する等、施設規模の適正化（ダウンサイジング）、併せて施設のスペックダウンを考慮しながら将来投資を検討し、施設全体のライフサイクルコストの最小化を目指す。
</t>
    <rPh sb="68" eb="70">
      <t>ヘイセイ</t>
    </rPh>
    <rPh sb="72" eb="74">
      <t>ネンド</t>
    </rPh>
    <phoneticPr fontId="4"/>
  </si>
  <si>
    <t>施設整備が概成したことによる地方債現在高の減少に伴い、企業債残高対事業規模比率の推移は、引き続き改善傾向にある。収益的収支比率については、平成２８年度に策定した経営戦略に基づく施設の統合関連事業に伴う営業費用の変動の影響が大きいが、起債償還の進捗により平成３０年度は上昇に転じた。現在施設の統合による合理化を主とした経営の健全性向上のための取り組みを行っているところであるが、さらなる経費回収率の向上に向けて適正な使用料の設定を検討する必要がある。
　施設利用率については４０％台と類似団体と比べて低い。結果として施設の処理能力に余裕がある状態であり、今後の人口減少に伴い利用率低下が更に進行することが懸念される。併せて水洗化率の伸びが横ばいであることから、下記の老朽化対策と併せて将来の施設能力の適正化を図る。</t>
    <rPh sb="44" eb="45">
      <t>ヒ</t>
    </rPh>
    <rPh sb="46" eb="47">
      <t>ツヅ</t>
    </rPh>
    <rPh sb="50" eb="52">
      <t>ケイコウ</t>
    </rPh>
    <rPh sb="56" eb="61">
      <t>シュウエキテキシュウシ</t>
    </rPh>
    <rPh sb="61" eb="63">
      <t>ヒリツ</t>
    </rPh>
    <rPh sb="69" eb="71">
      <t>ヘイセイ</t>
    </rPh>
    <rPh sb="73" eb="75">
      <t>ネンド</t>
    </rPh>
    <rPh sb="76" eb="78">
      <t>サクテイ</t>
    </rPh>
    <rPh sb="80" eb="84">
      <t>ケイエイセンリャク</t>
    </rPh>
    <rPh sb="85" eb="86">
      <t>モト</t>
    </rPh>
    <rPh sb="88" eb="90">
      <t>シセツ</t>
    </rPh>
    <rPh sb="91" eb="93">
      <t>トウゴウ</t>
    </rPh>
    <rPh sb="93" eb="97">
      <t>カンレンジギョウ</t>
    </rPh>
    <rPh sb="98" eb="99">
      <t>トモナ</t>
    </rPh>
    <rPh sb="100" eb="104">
      <t>エイギョウヒヨウ</t>
    </rPh>
    <rPh sb="105" eb="107">
      <t>ヘンドウ</t>
    </rPh>
    <rPh sb="108" eb="110">
      <t>エイキョウ</t>
    </rPh>
    <rPh sb="111" eb="112">
      <t>オオ</t>
    </rPh>
    <rPh sb="116" eb="118">
      <t>キサイ</t>
    </rPh>
    <rPh sb="118" eb="120">
      <t>ショウカン</t>
    </rPh>
    <rPh sb="121" eb="123">
      <t>シンチョク</t>
    </rPh>
    <rPh sb="126" eb="128">
      <t>ヘイセイ</t>
    </rPh>
    <rPh sb="130" eb="132">
      <t>ネンンド</t>
    </rPh>
    <rPh sb="133" eb="135">
      <t>ジョウショウ</t>
    </rPh>
    <rPh sb="136" eb="137">
      <t>テン</t>
    </rPh>
    <rPh sb="140" eb="142">
      <t>ゲンザイ</t>
    </rPh>
    <rPh sb="142" eb="144">
      <t>シセツ</t>
    </rPh>
    <rPh sb="145" eb="147">
      <t>トウゴウ</t>
    </rPh>
    <rPh sb="150" eb="153">
      <t>ゴウリカ</t>
    </rPh>
    <rPh sb="154" eb="155">
      <t>シュ</t>
    </rPh>
    <rPh sb="239" eb="240">
      <t>ダイ</t>
    </rPh>
    <rPh sb="329" eb="331">
      <t>カキ</t>
    </rPh>
    <rPh sb="332" eb="335">
      <t>ロウキュウカ</t>
    </rPh>
    <rPh sb="335" eb="337">
      <t>タイサク</t>
    </rPh>
    <rPh sb="338" eb="339">
      <t>アワ</t>
    </rPh>
    <rPh sb="353" eb="354">
      <t>ハカ</t>
    </rPh>
    <phoneticPr fontId="4"/>
  </si>
  <si>
    <t xml:space="preserve">経営の効率性を高めるため、令和2年度には隣接する農集施設の統合が完了する予定である。また、経営状況の透明性を確保するために事業の地方公営企業法の適用を進めているところである。
　今後、下水道ストックマネジメント計画に応じた適正な下水道料金の設定や事業運営のあり方を検討し、計画的に事業を運営したい。
</t>
    <rPh sb="13" eb="15">
      <t>レイワ</t>
    </rPh>
    <rPh sb="29" eb="31">
      <t>トウゴウ</t>
    </rPh>
    <rPh sb="32" eb="34">
      <t>カンリョウ</t>
    </rPh>
    <rPh sb="36" eb="38">
      <t>ヨテイ</t>
    </rPh>
    <rPh sb="75" eb="76">
      <t>スス</t>
    </rPh>
    <rPh sb="89" eb="9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</si>
</sst>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DC-4746-9D0E-84E0888ADE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D3DC-4746-9D0E-84E0888ADE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44.39</c:v>
                </c:pt>
                <c:pt idx="1">
                  <c:v>43.46</c:v>
                </c:pt>
                <c:pt idx="2">
                  <c:v>46.74</c:v>
                </c:pt>
                <c:pt idx="3">
                  <c:v>42.18</c:v>
                </c:pt>
                <c:pt idx="4">
                  <c:v>47.14</c:v>
                </c:pt>
              </c:numCache>
            </c:numRef>
          </c:val>
          <c:extLst>
            <c:ext xmlns:c16="http://schemas.microsoft.com/office/drawing/2014/chart" uri="{C3380CC4-5D6E-409C-BE32-E72D297353CC}">
              <c16:uniqueId val="{00000000-5E0F-488C-A645-8C431ECD8F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5E0F-488C-A645-8C431ECD8F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88.14</c:v>
                </c:pt>
                <c:pt idx="1">
                  <c:v>88.16</c:v>
                </c:pt>
                <c:pt idx="2">
                  <c:v>88.89</c:v>
                </c:pt>
                <c:pt idx="3">
                  <c:v>88.89</c:v>
                </c:pt>
                <c:pt idx="4">
                  <c:v>88.56</c:v>
                </c:pt>
              </c:numCache>
            </c:numRef>
          </c:val>
          <c:extLst>
            <c:ext xmlns:c16="http://schemas.microsoft.com/office/drawing/2014/chart" uri="{C3380CC4-5D6E-409C-BE32-E72D297353CC}">
              <c16:uniqueId val="{00000000-F292-4C4E-B75E-C7ADC1E8B31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F292-4C4E-B75E-C7ADC1E8B31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81.180000000000007</c:v>
                </c:pt>
                <c:pt idx="1">
                  <c:v>80.319999999999993</c:v>
                </c:pt>
                <c:pt idx="2">
                  <c:v>83.01</c:v>
                </c:pt>
                <c:pt idx="3">
                  <c:v>79.14</c:v>
                </c:pt>
                <c:pt idx="4">
                  <c:v>81.790000000000006</c:v>
                </c:pt>
              </c:numCache>
            </c:numRef>
          </c:val>
          <c:extLst>
            <c:ext xmlns:c16="http://schemas.microsoft.com/office/drawing/2014/chart" uri="{C3380CC4-5D6E-409C-BE32-E72D297353CC}">
              <c16:uniqueId val="{00000000-EB30-4418-9242-D76A1CC328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30-4418-9242-D76A1CC328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03-42C6-8F5F-081957C2B7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03-42C6-8F5F-081957C2B7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49-4FB5-9DE6-7BC13D8E57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49-4FB5-9DE6-7BC13D8E57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65-4E73-A8A0-25906EB32AA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65-4E73-A8A0-25906EB32AA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3E-486D-AFB1-819908797F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3E-486D-AFB1-819908797F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1221.3800000000001</c:v>
                </c:pt>
                <c:pt idx="1">
                  <c:v>1181.95</c:v>
                </c:pt>
                <c:pt idx="2">
                  <c:v>983.43</c:v>
                </c:pt>
                <c:pt idx="3">
                  <c:v>844.69</c:v>
                </c:pt>
                <c:pt idx="4">
                  <c:v>799.12</c:v>
                </c:pt>
              </c:numCache>
            </c:numRef>
          </c:val>
          <c:extLst>
            <c:ext xmlns:c16="http://schemas.microsoft.com/office/drawing/2014/chart" uri="{C3380CC4-5D6E-409C-BE32-E72D297353CC}">
              <c16:uniqueId val="{00000000-988E-4C4B-85FF-ED510D1137D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988E-4C4B-85FF-ED510D1137D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69.77</c:v>
                </c:pt>
                <c:pt idx="1">
                  <c:v>66.08</c:v>
                </c:pt>
                <c:pt idx="2">
                  <c:v>81.010000000000005</c:v>
                </c:pt>
                <c:pt idx="3">
                  <c:v>82.85</c:v>
                </c:pt>
                <c:pt idx="4">
                  <c:v>92.82</c:v>
                </c:pt>
              </c:numCache>
            </c:numRef>
          </c:val>
          <c:extLst>
            <c:ext xmlns:c16="http://schemas.microsoft.com/office/drawing/2014/chart" uri="{C3380CC4-5D6E-409C-BE32-E72D297353CC}">
              <c16:uniqueId val="{00000000-7F3C-4268-BDB1-B4A8195F7E5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7F3C-4268-BDB1-B4A8195F7E5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275.08999999999997</c:v>
                </c:pt>
                <c:pt idx="1">
                  <c:v>294.91000000000003</c:v>
                </c:pt>
                <c:pt idx="2">
                  <c:v>239.75</c:v>
                </c:pt>
                <c:pt idx="3">
                  <c:v>235.23</c:v>
                </c:pt>
                <c:pt idx="4">
                  <c:v>209.85</c:v>
                </c:pt>
              </c:numCache>
            </c:numRef>
          </c:val>
          <c:extLst>
            <c:ext xmlns:c16="http://schemas.microsoft.com/office/drawing/2014/chart" uri="{C3380CC4-5D6E-409C-BE32-E72D297353CC}">
              <c16:uniqueId val="{00000000-5192-46E7-9B20-EE27B45923C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5192-46E7-9B20-EE27B45923C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飯山市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21114</v>
      </c>
      <c r="AM8" s="68"/>
      <c r="AN8" s="68"/>
      <c r="AO8" s="68"/>
      <c r="AP8" s="68"/>
      <c r="AQ8" s="68"/>
      <c r="AR8" s="68"/>
      <c r="AS8" s="68"/>
      <c r="AT8" s="67">
        <f>データ!T6</f>
        <v>202.43</v>
      </c>
      <c r="AU8" s="67"/>
      <c r="AV8" s="67"/>
      <c r="AW8" s="67"/>
      <c r="AX8" s="67"/>
      <c r="AY8" s="67"/>
      <c r="AZ8" s="67"/>
      <c r="BA8" s="67"/>
      <c r="BB8" s="67">
        <f>データ!U6</f>
        <v>104.3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60.24</v>
      </c>
      <c r="Q10" s="67"/>
      <c r="R10" s="67"/>
      <c r="S10" s="67"/>
      <c r="T10" s="67"/>
      <c r="U10" s="67"/>
      <c r="V10" s="67"/>
      <c r="W10" s="67">
        <f>データ!Q6</f>
        <v>85.72</v>
      </c>
      <c r="X10" s="67"/>
      <c r="Y10" s="67"/>
      <c r="Z10" s="67"/>
      <c r="AA10" s="67"/>
      <c r="AB10" s="67"/>
      <c r="AC10" s="67"/>
      <c r="AD10" s="68">
        <f>データ!R6</f>
        <v>3560</v>
      </c>
      <c r="AE10" s="68"/>
      <c r="AF10" s="68"/>
      <c r="AG10" s="68"/>
      <c r="AH10" s="68"/>
      <c r="AI10" s="68"/>
      <c r="AJ10" s="68"/>
      <c r="AK10" s="2"/>
      <c r="AL10" s="68">
        <f>データ!V6</f>
        <v>12606</v>
      </c>
      <c r="AM10" s="68"/>
      <c r="AN10" s="68"/>
      <c r="AO10" s="68"/>
      <c r="AP10" s="68"/>
      <c r="AQ10" s="68"/>
      <c r="AR10" s="68"/>
      <c r="AS10" s="68"/>
      <c r="AT10" s="67">
        <f>データ!W6</f>
        <v>6.52</v>
      </c>
      <c r="AU10" s="67"/>
      <c r="AV10" s="67"/>
      <c r="AW10" s="67"/>
      <c r="AX10" s="67"/>
      <c r="AY10" s="67"/>
      <c r="AZ10" s="67"/>
      <c r="BA10" s="67"/>
      <c r="BB10" s="67">
        <f>データ!X6</f>
        <v>1933.44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Vn4i4bS07ZWUCvGuTqW2DVUVHiwOcy1bhDuzI6yMKBMyAZYgkF5kduq6P5IyBQJzcUy+P4+mAajMpJMRdhuy/A==" saltValue="EK80dgawUL8jxBVeRm6M1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202134</v>
      </c>
      <c r="D6" s="33">
        <f t="shared" si="3"/>
        <v>47</v>
      </c>
      <c r="E6" s="33">
        <f t="shared" si="3"/>
        <v>17</v>
      </c>
      <c r="F6" s="33">
        <f t="shared" si="3"/>
        <v>1</v>
      </c>
      <c r="G6" s="33">
        <f t="shared" si="3"/>
        <v>0</v>
      </c>
      <c r="H6" s="33" t="str">
        <f t="shared" si="3"/>
        <v>長野県　飯山市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60.24</v>
      </c>
      <c r="Q6" s="34">
        <f t="shared" si="3"/>
        <v>85.72</v>
      </c>
      <c r="R6" s="34">
        <f t="shared" si="3"/>
        <v>3560</v>
      </c>
      <c r="S6" s="34">
        <f t="shared" si="3"/>
        <v>21114</v>
      </c>
      <c r="T6" s="34">
        <f t="shared" si="3"/>
        <v>202.43</v>
      </c>
      <c r="U6" s="34">
        <f t="shared" si="3"/>
        <v>104.3</v>
      </c>
      <c r="V6" s="34">
        <f t="shared" si="3"/>
        <v>12606</v>
      </c>
      <c r="W6" s="34">
        <f t="shared" si="3"/>
        <v>6.52</v>
      </c>
      <c r="X6" s="34">
        <f t="shared" si="3"/>
        <v>1933.44</v>
      </c>
      <c r="Y6" s="35">
        <f>IF(Y7="",NA(),Y7)</f>
        <v>81.180000000000007</v>
      </c>
      <c r="Z6" s="35">
        <f t="shared" ref="Z6:AH6" si="4">IF(Z7="",NA(),Z7)</f>
        <v>80.319999999999993</v>
      </c>
      <c r="AA6" s="35">
        <f t="shared" si="4"/>
        <v>83.01</v>
      </c>
      <c r="AB6" s="35">
        <f t="shared" si="4"/>
        <v>79.14</v>
      </c>
      <c r="AC6" s="35">
        <f t="shared" si="4"/>
        <v>81.790000000000006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1221.3800000000001</v>
      </c>
      <c r="BG6" s="35">
        <f t="shared" ref="BG6:BO6" si="7">IF(BG7="",NA(),BG7)</f>
        <v>1181.95</v>
      </c>
      <c r="BH6" s="35">
        <f t="shared" si="7"/>
        <v>983.43</v>
      </c>
      <c r="BI6" s="35">
        <f t="shared" si="7"/>
        <v>844.69</v>
      </c>
      <c r="BJ6" s="35">
        <f t="shared" si="7"/>
        <v>799.12</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69.77</v>
      </c>
      <c r="BR6" s="35">
        <f t="shared" ref="BR6:BZ6" si="8">IF(BR7="",NA(),BR7)</f>
        <v>66.08</v>
      </c>
      <c r="BS6" s="35">
        <f t="shared" si="8"/>
        <v>81.010000000000005</v>
      </c>
      <c r="BT6" s="35">
        <f t="shared" si="8"/>
        <v>82.85</v>
      </c>
      <c r="BU6" s="35">
        <f t="shared" si="8"/>
        <v>92.82</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275.08999999999997</v>
      </c>
      <c r="CC6" s="35">
        <f t="shared" ref="CC6:CK6" si="9">IF(CC7="",NA(),CC7)</f>
        <v>294.91000000000003</v>
      </c>
      <c r="CD6" s="35">
        <f t="shared" si="9"/>
        <v>239.75</v>
      </c>
      <c r="CE6" s="35">
        <f t="shared" si="9"/>
        <v>235.23</v>
      </c>
      <c r="CF6" s="35">
        <f t="shared" si="9"/>
        <v>209.85</v>
      </c>
      <c r="CG6" s="35">
        <f t="shared" si="9"/>
        <v>248.89</v>
      </c>
      <c r="CH6" s="35">
        <f t="shared" si="9"/>
        <v>250.84</v>
      </c>
      <c r="CI6" s="35">
        <f t="shared" si="9"/>
        <v>235.61</v>
      </c>
      <c r="CJ6" s="35">
        <f t="shared" si="9"/>
        <v>216.21</v>
      </c>
      <c r="CK6" s="35">
        <f t="shared" si="9"/>
        <v>220.31</v>
      </c>
      <c r="CL6" s="34" t="str">
        <f>IF(CL7="","",IF(CL7="-","【-】","【"&amp;SUBSTITUTE(TEXT(CL7,"#,##0.00"),"-","△")&amp;"】"))</f>
        <v>【136.86】</v>
      </c>
      <c r="CM6" s="35">
        <f>IF(CM7="",NA(),CM7)</f>
        <v>44.39</v>
      </c>
      <c r="CN6" s="35">
        <f t="shared" ref="CN6:CV6" si="10">IF(CN7="",NA(),CN7)</f>
        <v>43.46</v>
      </c>
      <c r="CO6" s="35">
        <f t="shared" si="10"/>
        <v>46.74</v>
      </c>
      <c r="CP6" s="35">
        <f t="shared" si="10"/>
        <v>42.18</v>
      </c>
      <c r="CQ6" s="35">
        <f t="shared" si="10"/>
        <v>47.14</v>
      </c>
      <c r="CR6" s="35">
        <f t="shared" si="10"/>
        <v>49.89</v>
      </c>
      <c r="CS6" s="35">
        <f t="shared" si="10"/>
        <v>49.39</v>
      </c>
      <c r="CT6" s="35">
        <f t="shared" si="10"/>
        <v>49.25</v>
      </c>
      <c r="CU6" s="35">
        <f t="shared" si="10"/>
        <v>50.24</v>
      </c>
      <c r="CV6" s="35">
        <f t="shared" si="10"/>
        <v>49.68</v>
      </c>
      <c r="CW6" s="34" t="str">
        <f>IF(CW7="","",IF(CW7="-","【-】","【"&amp;SUBSTITUTE(TEXT(CW7,"#,##0.00"),"-","△")&amp;"】"))</f>
        <v>【58.98】</v>
      </c>
      <c r="CX6" s="35">
        <f>IF(CX7="",NA(),CX7)</f>
        <v>88.14</v>
      </c>
      <c r="CY6" s="35">
        <f t="shared" ref="CY6:DG6" si="11">IF(CY7="",NA(),CY7)</f>
        <v>88.16</v>
      </c>
      <c r="CZ6" s="35">
        <f t="shared" si="11"/>
        <v>88.89</v>
      </c>
      <c r="DA6" s="35">
        <f t="shared" si="11"/>
        <v>88.89</v>
      </c>
      <c r="DB6" s="35">
        <f t="shared" si="11"/>
        <v>88.56</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202134</v>
      </c>
      <c r="D7" s="37">
        <v>47</v>
      </c>
      <c r="E7" s="37">
        <v>17</v>
      </c>
      <c r="F7" s="37">
        <v>1</v>
      </c>
      <c r="G7" s="37">
        <v>0</v>
      </c>
      <c r="H7" s="37" t="s">
        <v>98</v>
      </c>
      <c r="I7" s="37" t="s">
        <v>99</v>
      </c>
      <c r="J7" s="37" t="s">
        <v>100</v>
      </c>
      <c r="K7" s="37" t="s">
        <v>101</v>
      </c>
      <c r="L7" s="37" t="s">
        <v>102</v>
      </c>
      <c r="M7" s="37" t="s">
        <v>103</v>
      </c>
      <c r="N7" s="38" t="s">
        <v>104</v>
      </c>
      <c r="O7" s="38" t="s">
        <v>105</v>
      </c>
      <c r="P7" s="38">
        <v>60.24</v>
      </c>
      <c r="Q7" s="38">
        <v>85.72</v>
      </c>
      <c r="R7" s="38">
        <v>3560</v>
      </c>
      <c r="S7" s="38">
        <v>21114</v>
      </c>
      <c r="T7" s="38">
        <v>202.43</v>
      </c>
      <c r="U7" s="38">
        <v>104.3</v>
      </c>
      <c r="V7" s="38">
        <v>12606</v>
      </c>
      <c r="W7" s="38">
        <v>6.52</v>
      </c>
      <c r="X7" s="38">
        <v>1933.44</v>
      </c>
      <c r="Y7" s="38">
        <v>81.180000000000007</v>
      </c>
      <c r="Z7" s="38">
        <v>80.319999999999993</v>
      </c>
      <c r="AA7" s="38">
        <v>83.01</v>
      </c>
      <c r="AB7" s="38">
        <v>79.14</v>
      </c>
      <c r="AC7" s="38">
        <v>81.790000000000006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1221.3800000000001</v>
      </c>
      <c r="BG7" s="38">
        <v>1181.95</v>
      </c>
      <c r="BH7" s="38">
        <v>983.43</v>
      </c>
      <c r="BI7" s="38">
        <v>844.69</v>
      </c>
      <c r="BJ7" s="38">
        <v>799.12</v>
      </c>
      <c r="BK7" s="38">
        <v>1203.71</v>
      </c>
      <c r="BL7" s="38">
        <v>1162.3599999999999</v>
      </c>
      <c r="BM7" s="38">
        <v>1047.6500000000001</v>
      </c>
      <c r="BN7" s="38">
        <v>1124.26</v>
      </c>
      <c r="BO7" s="38">
        <v>1048.23</v>
      </c>
      <c r="BP7" s="38">
        <v>682.78</v>
      </c>
      <c r="BQ7" s="38">
        <v>69.77</v>
      </c>
      <c r="BR7" s="38">
        <v>66.08</v>
      </c>
      <c r="BS7" s="38">
        <v>81.010000000000005</v>
      </c>
      <c r="BT7" s="38">
        <v>82.85</v>
      </c>
      <c r="BU7" s="38">
        <v>92.82</v>
      </c>
      <c r="BV7" s="38">
        <v>69.739999999999995</v>
      </c>
      <c r="BW7" s="38">
        <v>68.209999999999994</v>
      </c>
      <c r="BX7" s="38">
        <v>74.040000000000006</v>
      </c>
      <c r="BY7" s="38">
        <v>80.58</v>
      </c>
      <c r="BZ7" s="38">
        <v>78.92</v>
      </c>
      <c r="CA7" s="38">
        <v>100.91</v>
      </c>
      <c r="CB7" s="38">
        <v>275.08999999999997</v>
      </c>
      <c r="CC7" s="38">
        <v>294.91000000000003</v>
      </c>
      <c r="CD7" s="38">
        <v>239.75</v>
      </c>
      <c r="CE7" s="38">
        <v>235.23</v>
      </c>
      <c r="CF7" s="38">
        <v>209.85</v>
      </c>
      <c r="CG7" s="38">
        <v>248.89</v>
      </c>
      <c r="CH7" s="38">
        <v>250.84</v>
      </c>
      <c r="CI7" s="38">
        <v>235.61</v>
      </c>
      <c r="CJ7" s="38">
        <v>216.21</v>
      </c>
      <c r="CK7" s="38">
        <v>220.31</v>
      </c>
      <c r="CL7" s="38">
        <v>136.86000000000001</v>
      </c>
      <c r="CM7" s="38">
        <v>44.39</v>
      </c>
      <c r="CN7" s="38">
        <v>43.46</v>
      </c>
      <c r="CO7" s="38">
        <v>46.74</v>
      </c>
      <c r="CP7" s="38">
        <v>42.18</v>
      </c>
      <c r="CQ7" s="38">
        <v>47.14</v>
      </c>
      <c r="CR7" s="38">
        <v>49.89</v>
      </c>
      <c r="CS7" s="38">
        <v>49.39</v>
      </c>
      <c r="CT7" s="38">
        <v>49.25</v>
      </c>
      <c r="CU7" s="38">
        <v>50.24</v>
      </c>
      <c r="CV7" s="38">
        <v>49.68</v>
      </c>
      <c r="CW7" s="38">
        <v>58.98</v>
      </c>
      <c r="CX7" s="38">
        <v>88.14</v>
      </c>
      <c r="CY7" s="38">
        <v>88.16</v>
      </c>
      <c r="CZ7" s="38">
        <v>88.89</v>
      </c>
      <c r="DA7" s="38">
        <v>88.89</v>
      </c>
      <c r="DB7" s="38">
        <v>88.56</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2020-01-25T01:28:39Z</cp:lastPrinted>
  <dcterms:created xsi:type="dcterms:W3CDTF">2019-12-05T05:04:24Z</dcterms:created>
  <dcterms:modified xsi:type="dcterms:W3CDTF">2020-02-20T04:30:18Z</dcterms:modified>
  <cp:category/>
</cp:coreProperties>
</file>