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ezJ03Zs7HDvv9gnNvrtzGB6+GDEAUL5eCbaFkiZYmBB2lLVzXBsiP7wE2MLWcw9ac2LjdcwKPFYEhbMhNUUYg==" workbookSaltValue="19g71B+NZn37ohRL/Ndni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H85" i="4"/>
  <c r="G85" i="4"/>
  <c r="E85" i="4"/>
  <c r="BB10" i="4"/>
  <c r="W10" i="4"/>
  <c r="P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<sst xmlns="http://schemas.openxmlformats.org/spreadsheetml/2006/main" count="223" uniqueCount="111">
  <si>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</si>
  <si>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</si>
  <si>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</si>
  <si>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</si>
  <si>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</si>
  <si>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</si>
  <si>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</si>
  <si>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</si>
  <si>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</si>
  <si>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</si>
  <si>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</si>
  <si>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</si>
  <si>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</si>
  <si>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</si>
  <si>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</si>
  <si>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</si>
  <si>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</si>
  <si>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</si>
  <si>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</si>
  <si>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</si>
  <si>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</si>
  <si>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</si>
  <si>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</si>
  <si>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</si>
  <si>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</si>
  <si>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</si>
  <si>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</si>
  <si>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</si>
  <si>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</si>
  <si>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</si>
  <si>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</si>
  <si>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</si>
  <si>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</si>
  <si>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</si>
  <si>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</si>
  <si>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</si>
  <si>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</si>
  <si>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</si>
  <si>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</si>
  <si>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</si>
  <si>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</si>
  <si>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</si>
  <si>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</si>
  <si>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</si>
  <si>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</si>
  <si>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</si>
  <si>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</si>
  <si>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</si>
  <si>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</si>
  <si>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</si>
  <si>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</si>
  <si>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</si>
  <si>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</si>
  <si>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</si>
  <si>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</si>
  <si>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</si>
  <si>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</si>
  <si>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</si>
  <si>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</si>
  <si>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</si>
  <si>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</si>
  <si>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</si>
  <si>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</si>
  <si>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</si>
  <si>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</si>
  <si>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</si>
  <si>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</si>
  <si>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</si>
  <si>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</si>
  <si>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</si>
  <si>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</si>
  <si>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</si>
  <si>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</si>
  <si>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</si>
  <si>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</si>
  <si>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</si>
  <si>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</si>
  <si>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</si>
  <si>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</si>
  <si>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</si>
  <si>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</si>
  <si>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</si>
  <si>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</si>
  <si>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</si>
  <si>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</si>
  <si>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</si>
  <si>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</si>
  <si>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</si>
  <si>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</si>
  <si>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</si>
  <si>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</si>
  <si>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</si>
  <si>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</si>
  <si>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</si>
  <si>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</si>
  <si>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</si>
  <si>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</si>
  <si>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</si>
  <si>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</si>
  <si>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</si>
  <si>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</si>
  <si>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</si>
  <si>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</si>
  <si>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</si>
  <si>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</si>
  <si>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</si>
  <si>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</si>
  <si>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</si>
  <si>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管渠は、早いものでも耐用年数がまだ30年弱あるが、平成26年度より施設機能診断を開始し、計画的な更新を行うための準備に取り掛かっている。</t>
    <phoneticPr fontId="4"/>
  </si>
  <si>
    <t>　当市の小規模集合排水処理事業は、平成26年度より地方公営企業法適用事業となった。明野処理区、野平南処理区の２処理区となっている。
　経常収支比率は100を超えているが、これは政策により使用料水準を公共下水道事業と同一水準とし、収支不足を基準外繰入れし補てんしているためである。
　流動比率は類似団体に比べ低値となっているが、事業を継続していく中で改善していく見込みである。
　企業債残高対事業規模比率は高値となっているが、これは企業債残高が多くなっていることによると思われる。これは、処理区の人口密度が低さや、地理的要因により管渠延長が長くなり、工事費に伴う企業債が膨らんだこと、また、償還開始から20年程度しか経過しておらず、企業債残高が減ってきていないことが要因である。
　経費回収率は平均値を上回っており、汚水処理減価は平均値を下回っている場ですが、今後も経費削減、有収率の向上といった取組が必要です。
　施設利用率は、類似団体に比べ低値となっているが、区域内の人口減少に伴う有収水量の減もあり処理水量自体が減少していることが要因と考えられる。</t>
    <phoneticPr fontId="4"/>
  </si>
  <si>
    <t>　平成26年度より法適用事業とし、5年目の決算数値であり、様々な指標のトレンドも未だ把握し得ない状況である。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</si>
</sst>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9F-48D5-8EE6-E4091E076AD3}"/>
            </c:ext>
          </c:extLst>
        </c:ser>
        <c:dLbls>
          <c:showLegendKey val="0"/>
          <c:showVal val="0"/>
          <c:showCatName val="0"/>
          <c:showSerName val="0"/>
          <c:showPercent val="0"/>
          <c:showBubbleSize val="0"/>
        </c:dLbls>
        <c:gapWidth val="150"/>
        <c:axId val="134507520"/>
        <c:axId val="1345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xmlns:c16r2="http://schemas.microsoft.com/office/drawing/2015/06/chart">
            <c:ext xmlns:c16="http://schemas.microsoft.com/office/drawing/2014/chart" uri="{C3380CC4-5D6E-409C-BE32-E72D297353CC}">
              <c16:uniqueId val="{00000001-2E9F-48D5-8EE6-E4091E076AD3}"/>
            </c:ext>
          </c:extLst>
        </c:ser>
        <c:dLbls>
          <c:showLegendKey val="0"/>
          <c:showVal val="0"/>
          <c:showCatName val="0"/>
          <c:showSerName val="0"/>
          <c:showPercent val="0"/>
          <c:showBubbleSize val="0"/>
        </c:dLbls>
        <c:marker val="1"/>
        <c:smooth val="0"/>
        <c:axId val="134507520"/>
        <c:axId val="134526080"/>
      </c:lineChart>
      <c:dateAx>
        <c:axId val="134507520"/>
        <c:scaling>
          <c:orientation val="minMax"/>
        </c:scaling>
        <c:delete val="1"/>
        <c:axPos val="b"/>
        <c:numFmt formatCode="ge" sourceLinked="1"/>
        <c:majorTickMark val="none"/>
        <c:minorTickMark val="none"/>
        <c:tickLblPos val="none"/>
        <c:crossAx val="134526080"/>
        <c:crosses val="autoZero"/>
        <c:auto val="1"/>
        <c:lblOffset val="100"/>
        <c:baseTimeUnit val="years"/>
      </c:dateAx>
      <c:valAx>
        <c:axId val="1345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07520"/>
        <c:crosses val="autoZero"/>
        <c:crossBetween val="between"/>
        <c:majorUnit val="1.0000000000000005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21.88</c:v>
                </c:pt>
                <c:pt idx="1">
                  <c:v>21.88</c:v>
                </c:pt>
                <c:pt idx="2">
                  <c:v>15.63</c:v>
                </c:pt>
                <c:pt idx="3">
                  <c:v>12.5</c:v>
                </c:pt>
                <c:pt idx="4">
                  <c:v>12.5</c:v>
                </c:pt>
              </c:numCache>
            </c:numRef>
          </c:val>
          <c:extLst xmlns:c16r2="http://schemas.microsoft.com/office/drawing/2015/06/chart">
            <c:ext xmlns:c16="http://schemas.microsoft.com/office/drawing/2014/chart" uri="{C3380CC4-5D6E-409C-BE32-E72D297353CC}">
              <c16:uniqueId val="{00000000-E7DA-464A-BB4C-C813A54A2E7B}"/>
            </c:ext>
          </c:extLst>
        </c:ser>
        <c:dLbls>
          <c:showLegendKey val="0"/>
          <c:showVal val="0"/>
          <c:showCatName val="0"/>
          <c:showSerName val="0"/>
          <c:showPercent val="0"/>
          <c:showBubbleSize val="0"/>
        </c:dLbls>
        <c:gapWidth val="150"/>
        <c:axId val="83758080"/>
        <c:axId val="1310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xmlns:c16r2="http://schemas.microsoft.com/office/drawing/2015/06/chart">
            <c:ext xmlns:c16="http://schemas.microsoft.com/office/drawing/2014/chart" uri="{C3380CC4-5D6E-409C-BE32-E72D297353CC}">
              <c16:uniqueId val="{00000001-E7DA-464A-BB4C-C813A54A2E7B}"/>
            </c:ext>
          </c:extLst>
        </c:ser>
        <c:dLbls>
          <c:showLegendKey val="0"/>
          <c:showVal val="0"/>
          <c:showCatName val="0"/>
          <c:showSerName val="0"/>
          <c:showPercent val="0"/>
          <c:showBubbleSize val="0"/>
        </c:dLbls>
        <c:marker val="1"/>
        <c:smooth val="0"/>
        <c:axId val="83758080"/>
        <c:axId val="131044480"/>
      </c:lineChart>
      <c:dateAx>
        <c:axId val="83758080"/>
        <c:scaling>
          <c:orientation val="minMax"/>
        </c:scaling>
        <c:delete val="1"/>
        <c:axPos val="b"/>
        <c:numFmt formatCode="ge" sourceLinked="1"/>
        <c:majorTickMark val="none"/>
        <c:minorTickMark val="none"/>
        <c:tickLblPos val="none"/>
        <c:crossAx val="131044480"/>
        <c:crosses val="autoZero"/>
        <c:auto val="1"/>
        <c:lblOffset val="100"/>
        <c:baseTimeUnit val="years"/>
      </c:dateAx>
      <c:valAx>
        <c:axId val="1310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0BB-4C66-96F3-5593CD6DC538}"/>
            </c:ext>
          </c:extLst>
        </c:ser>
        <c:dLbls>
          <c:showLegendKey val="0"/>
          <c:showVal val="0"/>
          <c:showCatName val="0"/>
          <c:showSerName val="0"/>
          <c:showPercent val="0"/>
          <c:showBubbleSize val="0"/>
        </c:dLbls>
        <c:gapWidth val="150"/>
        <c:axId val="56978816"/>
        <c:axId val="569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xmlns:c16r2="http://schemas.microsoft.com/office/drawing/2015/06/chart">
            <c:ext xmlns:c16="http://schemas.microsoft.com/office/drawing/2014/chart" uri="{C3380CC4-5D6E-409C-BE32-E72D297353CC}">
              <c16:uniqueId val="{00000001-80BB-4C66-96F3-5593CD6DC538}"/>
            </c:ext>
          </c:extLst>
        </c:ser>
        <c:dLbls>
          <c:showLegendKey val="0"/>
          <c:showVal val="0"/>
          <c:showCatName val="0"/>
          <c:showSerName val="0"/>
          <c:showPercent val="0"/>
          <c:showBubbleSize val="0"/>
        </c:dLbls>
        <c:marker val="1"/>
        <c:smooth val="0"/>
        <c:axId val="56978816"/>
        <c:axId val="56980992"/>
      </c:lineChart>
      <c:dateAx>
        <c:axId val="56978816"/>
        <c:scaling>
          <c:orientation val="minMax"/>
        </c:scaling>
        <c:delete val="1"/>
        <c:axPos val="b"/>
        <c:numFmt formatCode="ge" sourceLinked="1"/>
        <c:majorTickMark val="none"/>
        <c:minorTickMark val="none"/>
        <c:tickLblPos val="none"/>
        <c:crossAx val="56980992"/>
        <c:crosses val="autoZero"/>
        <c:auto val="1"/>
        <c:lblOffset val="100"/>
        <c:baseTimeUnit val="years"/>
      </c:dateAx>
      <c:valAx>
        <c:axId val="569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100.01</c:v>
                </c:pt>
                <c:pt idx="1">
                  <c:v>100.12</c:v>
                </c:pt>
                <c:pt idx="2">
                  <c:v>126.71</c:v>
                </c:pt>
                <c:pt idx="3">
                  <c:v>119.9</c:v>
                </c:pt>
                <c:pt idx="4">
                  <c:v>194.49</c:v>
                </c:pt>
              </c:numCache>
            </c:numRef>
          </c:val>
          <c:extLst xmlns:c16r2="http://schemas.microsoft.com/office/drawing/2015/06/chart">
            <c:ext xmlns:c16="http://schemas.microsoft.com/office/drawing/2014/chart" uri="{C3380CC4-5D6E-409C-BE32-E72D297353CC}">
              <c16:uniqueId val="{00000000-7D2D-434B-A83A-3DEC074FCE26}"/>
            </c:ext>
          </c:extLst>
        </c:ser>
        <c:dLbls>
          <c:showLegendKey val="0"/>
          <c:showVal val="0"/>
          <c:showCatName val="0"/>
          <c:showSerName val="0"/>
          <c:showPercent val="0"/>
          <c:showBubbleSize val="0"/>
        </c:dLbls>
        <c:gapWidth val="150"/>
        <c:axId val="134557056"/>
        <c:axId val="13455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105.88</c:v>
                </c:pt>
                <c:pt idx="1">
                  <c:v>94.85</c:v>
                </c:pt>
                <c:pt idx="2">
                  <c:v>96.1</c:v>
                </c:pt>
                <c:pt idx="3">
                  <c:v>97.69</c:v>
                </c:pt>
                <c:pt idx="4">
                  <c:v>91.26</c:v>
                </c:pt>
              </c:numCache>
            </c:numRef>
          </c:val>
          <c:smooth val="0"/>
          <c:extLst xmlns:c16r2="http://schemas.microsoft.com/office/drawing/2015/06/chart">
            <c:ext xmlns:c16="http://schemas.microsoft.com/office/drawing/2014/chart" uri="{C3380CC4-5D6E-409C-BE32-E72D297353CC}">
              <c16:uniqueId val="{00000001-7D2D-434B-A83A-3DEC074FCE26}"/>
            </c:ext>
          </c:extLst>
        </c:ser>
        <c:dLbls>
          <c:showLegendKey val="0"/>
          <c:showVal val="0"/>
          <c:showCatName val="0"/>
          <c:showSerName val="0"/>
          <c:showPercent val="0"/>
          <c:showBubbleSize val="0"/>
        </c:dLbls>
        <c:marker val="1"/>
        <c:smooth val="0"/>
        <c:axId val="134557056"/>
        <c:axId val="134559232"/>
      </c:lineChart>
      <c:dateAx>
        <c:axId val="134557056"/>
        <c:scaling>
          <c:orientation val="minMax"/>
        </c:scaling>
        <c:delete val="1"/>
        <c:axPos val="b"/>
        <c:numFmt formatCode="ge" sourceLinked="1"/>
        <c:majorTickMark val="none"/>
        <c:minorTickMark val="none"/>
        <c:tickLblPos val="none"/>
        <c:crossAx val="134559232"/>
        <c:crosses val="autoZero"/>
        <c:auto val="1"/>
        <c:lblOffset val="100"/>
        <c:baseTimeUnit val="years"/>
      </c:dateAx>
      <c:valAx>
        <c:axId val="1345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2.54</c:v>
                </c:pt>
                <c:pt idx="1">
                  <c:v>5.08</c:v>
                </c:pt>
                <c:pt idx="2">
                  <c:v>7.53</c:v>
                </c:pt>
                <c:pt idx="3">
                  <c:v>9.9600000000000009</c:v>
                </c:pt>
                <c:pt idx="4">
                  <c:v>12.39</c:v>
                </c:pt>
              </c:numCache>
            </c:numRef>
          </c:val>
          <c:extLst xmlns:c16r2="http://schemas.microsoft.com/office/drawing/2015/06/chart">
            <c:ext xmlns:c16="http://schemas.microsoft.com/office/drawing/2014/chart" uri="{C3380CC4-5D6E-409C-BE32-E72D297353CC}">
              <c16:uniqueId val="{00000000-B1B8-4371-81B9-C7DAE15165D1}"/>
            </c:ext>
          </c:extLst>
        </c:ser>
        <c:dLbls>
          <c:showLegendKey val="0"/>
          <c:showVal val="0"/>
          <c:showCatName val="0"/>
          <c:showSerName val="0"/>
          <c:showPercent val="0"/>
          <c:showBubbleSize val="0"/>
        </c:dLbls>
        <c:gapWidth val="150"/>
        <c:axId val="134742016"/>
        <c:axId val="1347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27.64</c:v>
                </c:pt>
                <c:pt idx="1">
                  <c:v>33.58</c:v>
                </c:pt>
                <c:pt idx="2">
                  <c:v>32.36</c:v>
                </c:pt>
                <c:pt idx="3">
                  <c:v>31.73</c:v>
                </c:pt>
                <c:pt idx="4">
                  <c:v>30.28</c:v>
                </c:pt>
              </c:numCache>
            </c:numRef>
          </c:val>
          <c:smooth val="0"/>
          <c:extLst xmlns:c16r2="http://schemas.microsoft.com/office/drawing/2015/06/chart">
            <c:ext xmlns:c16="http://schemas.microsoft.com/office/drawing/2014/chart" uri="{C3380CC4-5D6E-409C-BE32-E72D297353CC}">
              <c16:uniqueId val="{00000001-B1B8-4371-81B9-C7DAE15165D1}"/>
            </c:ext>
          </c:extLst>
        </c:ser>
        <c:dLbls>
          <c:showLegendKey val="0"/>
          <c:showVal val="0"/>
          <c:showCatName val="0"/>
          <c:showSerName val="0"/>
          <c:showPercent val="0"/>
          <c:showBubbleSize val="0"/>
        </c:dLbls>
        <c:marker val="1"/>
        <c:smooth val="0"/>
        <c:axId val="134742016"/>
        <c:axId val="134743936"/>
      </c:lineChart>
      <c:dateAx>
        <c:axId val="134742016"/>
        <c:scaling>
          <c:orientation val="minMax"/>
        </c:scaling>
        <c:delete val="1"/>
        <c:axPos val="b"/>
        <c:numFmt formatCode="ge" sourceLinked="1"/>
        <c:majorTickMark val="none"/>
        <c:minorTickMark val="none"/>
        <c:tickLblPos val="none"/>
        <c:crossAx val="134743936"/>
        <c:crosses val="autoZero"/>
        <c:auto val="1"/>
        <c:lblOffset val="100"/>
        <c:baseTimeUnit val="years"/>
      </c:dateAx>
      <c:valAx>
        <c:axId val="1347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39-4BF8-94F5-98B71D9FD869}"/>
            </c:ext>
          </c:extLst>
        </c:ser>
        <c:dLbls>
          <c:showLegendKey val="0"/>
          <c:showVal val="0"/>
          <c:showCatName val="0"/>
          <c:showSerName val="0"/>
          <c:showPercent val="0"/>
          <c:showBubbleSize val="0"/>
        </c:dLbls>
        <c:gapWidth val="150"/>
        <c:axId val="134775168"/>
        <c:axId val="1347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E39-4BF8-94F5-98B71D9FD869}"/>
            </c:ext>
          </c:extLst>
        </c:ser>
        <c:dLbls>
          <c:showLegendKey val="0"/>
          <c:showVal val="0"/>
          <c:showCatName val="0"/>
          <c:showSerName val="0"/>
          <c:showPercent val="0"/>
          <c:showBubbleSize val="0"/>
        </c:dLbls>
        <c:marker val="1"/>
        <c:smooth val="0"/>
        <c:axId val="134775168"/>
        <c:axId val="134777088"/>
      </c:lineChart>
      <c:dateAx>
        <c:axId val="134775168"/>
        <c:scaling>
          <c:orientation val="minMax"/>
        </c:scaling>
        <c:delete val="1"/>
        <c:axPos val="b"/>
        <c:numFmt formatCode="ge" sourceLinked="1"/>
        <c:majorTickMark val="none"/>
        <c:minorTickMark val="none"/>
        <c:tickLblPos val="none"/>
        <c:crossAx val="134777088"/>
        <c:crosses val="autoZero"/>
        <c:auto val="1"/>
        <c:lblOffset val="100"/>
        <c:baseTimeUnit val="years"/>
      </c:dateAx>
      <c:valAx>
        <c:axId val="1347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B5-4E52-962E-4E9B994A8E52}"/>
            </c:ext>
          </c:extLst>
        </c:ser>
        <c:dLbls>
          <c:showLegendKey val="0"/>
          <c:showVal val="0"/>
          <c:showCatName val="0"/>
          <c:showSerName val="0"/>
          <c:showPercent val="0"/>
          <c:showBubbleSize val="0"/>
        </c:dLbls>
        <c:gapWidth val="150"/>
        <c:axId val="134880256"/>
        <c:axId val="1349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933.68</c:v>
                </c:pt>
                <c:pt idx="1">
                  <c:v>1033.78</c:v>
                </c:pt>
                <c:pt idx="2">
                  <c:v>929.29</c:v>
                </c:pt>
                <c:pt idx="3">
                  <c:v>1037.73</c:v>
                </c:pt>
                <c:pt idx="4">
                  <c:v>1597.09</c:v>
                </c:pt>
              </c:numCache>
            </c:numRef>
          </c:val>
          <c:smooth val="0"/>
          <c:extLst xmlns:c16r2="http://schemas.microsoft.com/office/drawing/2015/06/chart">
            <c:ext xmlns:c16="http://schemas.microsoft.com/office/drawing/2014/chart" uri="{C3380CC4-5D6E-409C-BE32-E72D297353CC}">
              <c16:uniqueId val="{00000001-C4B5-4E52-962E-4E9B994A8E52}"/>
            </c:ext>
          </c:extLst>
        </c:ser>
        <c:dLbls>
          <c:showLegendKey val="0"/>
          <c:showVal val="0"/>
          <c:showCatName val="0"/>
          <c:showSerName val="0"/>
          <c:showPercent val="0"/>
          <c:showBubbleSize val="0"/>
        </c:dLbls>
        <c:marker val="1"/>
        <c:smooth val="0"/>
        <c:axId val="134880256"/>
        <c:axId val="134902912"/>
      </c:lineChart>
      <c:dateAx>
        <c:axId val="134880256"/>
        <c:scaling>
          <c:orientation val="minMax"/>
        </c:scaling>
        <c:delete val="1"/>
        <c:axPos val="b"/>
        <c:numFmt formatCode="ge" sourceLinked="1"/>
        <c:majorTickMark val="none"/>
        <c:minorTickMark val="none"/>
        <c:tickLblPos val="none"/>
        <c:crossAx val="134902912"/>
        <c:crosses val="autoZero"/>
        <c:auto val="1"/>
        <c:lblOffset val="100"/>
        <c:baseTimeUnit val="years"/>
      </c:dateAx>
      <c:valAx>
        <c:axId val="1349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16.71</c:v>
                </c:pt>
                <c:pt idx="1">
                  <c:v>3.99</c:v>
                </c:pt>
                <c:pt idx="2">
                  <c:v>7.01</c:v>
                </c:pt>
                <c:pt idx="3">
                  <c:v>1.42</c:v>
                </c:pt>
                <c:pt idx="4">
                  <c:v>50.79</c:v>
                </c:pt>
              </c:numCache>
            </c:numRef>
          </c:val>
          <c:extLst xmlns:c16r2="http://schemas.microsoft.com/office/drawing/2015/06/chart">
            <c:ext xmlns:c16="http://schemas.microsoft.com/office/drawing/2014/chart" uri="{C3380CC4-5D6E-409C-BE32-E72D297353CC}">
              <c16:uniqueId val="{00000000-F230-486A-B23F-9CCB5C7A74C9}"/>
            </c:ext>
          </c:extLst>
        </c:ser>
        <c:dLbls>
          <c:showLegendKey val="0"/>
          <c:showVal val="0"/>
          <c:showCatName val="0"/>
          <c:showSerName val="0"/>
          <c:showPercent val="0"/>
          <c:showBubbleSize val="0"/>
        </c:dLbls>
        <c:gapWidth val="150"/>
        <c:axId val="134921600"/>
        <c:axId val="1349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135.62</c:v>
                </c:pt>
                <c:pt idx="1">
                  <c:v>133.78</c:v>
                </c:pt>
                <c:pt idx="2">
                  <c:v>216.89</c:v>
                </c:pt>
                <c:pt idx="3">
                  <c:v>89.03</c:v>
                </c:pt>
                <c:pt idx="4">
                  <c:v>88.56</c:v>
                </c:pt>
              </c:numCache>
            </c:numRef>
          </c:val>
          <c:smooth val="0"/>
          <c:extLst xmlns:c16r2="http://schemas.microsoft.com/office/drawing/2015/06/chart">
            <c:ext xmlns:c16="http://schemas.microsoft.com/office/drawing/2014/chart" uri="{C3380CC4-5D6E-409C-BE32-E72D297353CC}">
              <c16:uniqueId val="{00000001-F230-486A-B23F-9CCB5C7A74C9}"/>
            </c:ext>
          </c:extLst>
        </c:ser>
        <c:dLbls>
          <c:showLegendKey val="0"/>
          <c:showVal val="0"/>
          <c:showCatName val="0"/>
          <c:showSerName val="0"/>
          <c:showPercent val="0"/>
          <c:showBubbleSize val="0"/>
        </c:dLbls>
        <c:marker val="1"/>
        <c:smooth val="0"/>
        <c:axId val="134921600"/>
        <c:axId val="134931968"/>
      </c:lineChart>
      <c:dateAx>
        <c:axId val="134921600"/>
        <c:scaling>
          <c:orientation val="minMax"/>
        </c:scaling>
        <c:delete val="1"/>
        <c:axPos val="b"/>
        <c:numFmt formatCode="ge" sourceLinked="1"/>
        <c:majorTickMark val="none"/>
        <c:minorTickMark val="none"/>
        <c:tickLblPos val="none"/>
        <c:crossAx val="134931968"/>
        <c:crosses val="autoZero"/>
        <c:auto val="1"/>
        <c:lblOffset val="100"/>
        <c:baseTimeUnit val="years"/>
      </c:dateAx>
      <c:valAx>
        <c:axId val="1349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10837.85</c:v>
                </c:pt>
                <c:pt idx="1">
                  <c:v>9670.08</c:v>
                </c:pt>
                <c:pt idx="2">
                  <c:v>8737.58</c:v>
                </c:pt>
                <c:pt idx="3">
                  <c:v>8878.65</c:v>
                </c:pt>
                <c:pt idx="4">
                  <c:v>7779.49</c:v>
                </c:pt>
              </c:numCache>
            </c:numRef>
          </c:val>
          <c:extLst xmlns:c16r2="http://schemas.microsoft.com/office/drawing/2015/06/chart">
            <c:ext xmlns:c16="http://schemas.microsoft.com/office/drawing/2014/chart" uri="{C3380CC4-5D6E-409C-BE32-E72D297353CC}">
              <c16:uniqueId val="{00000000-2347-4A85-A80A-76FD6A0240C4}"/>
            </c:ext>
          </c:extLst>
        </c:ser>
        <c:dLbls>
          <c:showLegendKey val="0"/>
          <c:showVal val="0"/>
          <c:showCatName val="0"/>
          <c:showSerName val="0"/>
          <c:showPercent val="0"/>
          <c:showBubbleSize val="0"/>
        </c:dLbls>
        <c:gapWidth val="150"/>
        <c:axId val="134979584"/>
        <c:axId val="1349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xmlns:c16r2="http://schemas.microsoft.com/office/drawing/2015/06/chart">
            <c:ext xmlns:c16="http://schemas.microsoft.com/office/drawing/2014/chart" uri="{C3380CC4-5D6E-409C-BE32-E72D297353CC}">
              <c16:uniqueId val="{00000001-2347-4A85-A80A-76FD6A0240C4}"/>
            </c:ext>
          </c:extLst>
        </c:ser>
        <c:dLbls>
          <c:showLegendKey val="0"/>
          <c:showVal val="0"/>
          <c:showCatName val="0"/>
          <c:showSerName val="0"/>
          <c:showPercent val="0"/>
          <c:showBubbleSize val="0"/>
        </c:dLbls>
        <c:marker val="1"/>
        <c:smooth val="0"/>
        <c:axId val="134979584"/>
        <c:axId val="134981504"/>
      </c:lineChart>
      <c:dateAx>
        <c:axId val="134979584"/>
        <c:scaling>
          <c:orientation val="minMax"/>
        </c:scaling>
        <c:delete val="1"/>
        <c:axPos val="b"/>
        <c:numFmt formatCode="ge" sourceLinked="1"/>
        <c:majorTickMark val="none"/>
        <c:minorTickMark val="none"/>
        <c:tickLblPos val="none"/>
        <c:crossAx val="134981504"/>
        <c:crosses val="autoZero"/>
        <c:auto val="1"/>
        <c:lblOffset val="100"/>
        <c:baseTimeUnit val="years"/>
      </c:dateAx>
      <c:valAx>
        <c:axId val="1349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35.25</c:v>
                </c:pt>
                <c:pt idx="1">
                  <c:v>40.65</c:v>
                </c:pt>
                <c:pt idx="2">
                  <c:v>189.8</c:v>
                </c:pt>
                <c:pt idx="3">
                  <c:v>107.46</c:v>
                </c:pt>
                <c:pt idx="4">
                  <c:v>67.91</c:v>
                </c:pt>
              </c:numCache>
            </c:numRef>
          </c:val>
          <c:extLst xmlns:c16r2="http://schemas.microsoft.com/office/drawing/2015/06/chart">
            <c:ext xmlns:c16="http://schemas.microsoft.com/office/drawing/2014/chart" uri="{C3380CC4-5D6E-409C-BE32-E72D297353CC}">
              <c16:uniqueId val="{00000000-5EF8-4716-B609-D2A2DCC2D401}"/>
            </c:ext>
          </c:extLst>
        </c:ser>
        <c:dLbls>
          <c:showLegendKey val="0"/>
          <c:showVal val="0"/>
          <c:showCatName val="0"/>
          <c:showSerName val="0"/>
          <c:showPercent val="0"/>
          <c:showBubbleSize val="0"/>
        </c:dLbls>
        <c:gapWidth val="150"/>
        <c:axId val="56832384"/>
        <c:axId val="568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xmlns:c16r2="http://schemas.microsoft.com/office/drawing/2015/06/chart">
            <c:ext xmlns:c16="http://schemas.microsoft.com/office/drawing/2014/chart" uri="{C3380CC4-5D6E-409C-BE32-E72D297353CC}">
              <c16:uniqueId val="{00000001-5EF8-4716-B609-D2A2DCC2D401}"/>
            </c:ext>
          </c:extLst>
        </c:ser>
        <c:dLbls>
          <c:showLegendKey val="0"/>
          <c:showVal val="0"/>
          <c:showCatName val="0"/>
          <c:showSerName val="0"/>
          <c:showPercent val="0"/>
          <c:showBubbleSize val="0"/>
        </c:dLbls>
        <c:marker val="1"/>
        <c:smooth val="0"/>
        <c:axId val="56832384"/>
        <c:axId val="56834304"/>
      </c:lineChart>
      <c:dateAx>
        <c:axId val="56832384"/>
        <c:scaling>
          <c:orientation val="minMax"/>
        </c:scaling>
        <c:delete val="1"/>
        <c:axPos val="b"/>
        <c:numFmt formatCode="ge" sourceLinked="1"/>
        <c:majorTickMark val="none"/>
        <c:minorTickMark val="none"/>
        <c:tickLblPos val="none"/>
        <c:crossAx val="56834304"/>
        <c:crosses val="autoZero"/>
        <c:auto val="1"/>
        <c:lblOffset val="100"/>
        <c:baseTimeUnit val="years"/>
      </c:dateAx>
      <c:valAx>
        <c:axId val="568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641.12</c:v>
                </c:pt>
                <c:pt idx="1">
                  <c:v>564.89</c:v>
                </c:pt>
                <c:pt idx="2">
                  <c:v>120.28</c:v>
                </c:pt>
                <c:pt idx="3">
                  <c:v>209.51</c:v>
                </c:pt>
                <c:pt idx="4">
                  <c:v>342.6</c:v>
                </c:pt>
              </c:numCache>
            </c:numRef>
          </c:val>
          <c:extLst xmlns:c16r2="http://schemas.microsoft.com/office/drawing/2015/06/chart">
            <c:ext xmlns:c16="http://schemas.microsoft.com/office/drawing/2014/chart" uri="{C3380CC4-5D6E-409C-BE32-E72D297353CC}">
              <c16:uniqueId val="{00000000-5F43-40AB-BC31-589DE30A59C5}"/>
            </c:ext>
          </c:extLst>
        </c:ser>
        <c:dLbls>
          <c:showLegendKey val="0"/>
          <c:showVal val="0"/>
          <c:showCatName val="0"/>
          <c:showSerName val="0"/>
          <c:showPercent val="0"/>
          <c:showBubbleSize val="0"/>
        </c:dLbls>
        <c:gapWidth val="150"/>
        <c:axId val="56865152"/>
        <c:axId val="568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xmlns:c16r2="http://schemas.microsoft.com/office/drawing/2015/06/chart">
            <c:ext xmlns:c16="http://schemas.microsoft.com/office/drawing/2014/chart" uri="{C3380CC4-5D6E-409C-BE32-E72D297353CC}">
              <c16:uniqueId val="{00000001-5F43-40AB-BC31-589DE30A59C5}"/>
            </c:ext>
          </c:extLst>
        </c:ser>
        <c:dLbls>
          <c:showLegendKey val="0"/>
          <c:showVal val="0"/>
          <c:showCatName val="0"/>
          <c:showSerName val="0"/>
          <c:showPercent val="0"/>
          <c:showBubbleSize val="0"/>
        </c:dLbls>
        <c:marker val="1"/>
        <c:smooth val="0"/>
        <c:axId val="56865152"/>
        <c:axId val="56867072"/>
      </c:lineChart>
      <c:dateAx>
        <c:axId val="56865152"/>
        <c:scaling>
          <c:orientation val="minMax"/>
        </c:scaling>
        <c:delete val="1"/>
        <c:axPos val="b"/>
        <c:numFmt formatCode="ge" sourceLinked="1"/>
        <c:majorTickMark val="none"/>
        <c:minorTickMark val="none"/>
        <c:tickLblPos val="none"/>
        <c:crossAx val="56867072"/>
        <c:crosses val="autoZero"/>
        <c:auto val="1"/>
        <c:lblOffset val="100"/>
        <c:baseTimeUnit val="years"/>
      </c:dateAx>
      <c:valAx>
        <c:axId val="56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大町市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27672</v>
      </c>
      <c r="AM8" s="68"/>
      <c r="AN8" s="68"/>
      <c r="AO8" s="68"/>
      <c r="AP8" s="68"/>
      <c r="AQ8" s="68"/>
      <c r="AR8" s="68"/>
      <c r="AS8" s="68"/>
      <c r="AT8" s="67">
        <f>データ!T6</f>
        <v>565.15</v>
      </c>
      <c r="AU8" s="67"/>
      <c r="AV8" s="67"/>
      <c r="AW8" s="67"/>
      <c r="AX8" s="67"/>
      <c r="AY8" s="67"/>
      <c r="AZ8" s="67"/>
      <c r="BA8" s="67"/>
      <c r="BB8" s="67">
        <f>データ!U6</f>
        <v>48.96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34.42</v>
      </c>
      <c r="J10" s="67"/>
      <c r="K10" s="67"/>
      <c r="L10" s="67"/>
      <c r="M10" s="67"/>
      <c r="N10" s="67"/>
      <c r="O10" s="67"/>
      <c r="P10" s="67">
        <f>データ!P6</f>
        <v>0.2</v>
      </c>
      <c r="Q10" s="67"/>
      <c r="R10" s="67"/>
      <c r="S10" s="67"/>
      <c r="T10" s="67"/>
      <c r="U10" s="67"/>
      <c r="V10" s="67"/>
      <c r="W10" s="67">
        <f>データ!Q6</f>
        <v>110.72</v>
      </c>
      <c r="X10" s="67"/>
      <c r="Y10" s="67"/>
      <c r="Z10" s="67"/>
      <c r="AA10" s="67"/>
      <c r="AB10" s="67"/>
      <c r="AC10" s="67"/>
      <c r="AD10" s="68">
        <f>データ!R6</f>
        <v>3720</v>
      </c>
      <c r="AE10" s="68"/>
      <c r="AF10" s="68"/>
      <c r="AG10" s="68"/>
      <c r="AH10" s="68"/>
      <c r="AI10" s="68"/>
      <c r="AJ10" s="68"/>
      <c r="AK10" s="2"/>
      <c r="AL10" s="68">
        <f>データ!V6</f>
        <v>55</v>
      </c>
      <c r="AM10" s="68"/>
      <c r="AN10" s="68"/>
      <c r="AO10" s="68"/>
      <c r="AP10" s="68"/>
      <c r="AQ10" s="68"/>
      <c r="AR10" s="68"/>
      <c r="AS10" s="68"/>
      <c r="AT10" s="67">
        <f>データ!W6</f>
        <v>0.03</v>
      </c>
      <c r="AU10" s="67"/>
      <c r="AV10" s="67"/>
      <c r="AW10" s="67"/>
      <c r="AX10" s="67"/>
      <c r="AY10" s="67"/>
      <c r="AZ10" s="67"/>
      <c r="BA10" s="67"/>
      <c r="BB10" s="67">
        <f>データ!X6</f>
        <v>1833.33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xt8+FSAwFFHOBa4vyjsvBc80QvVCz7qrQ5ZpuU0vRYVaIbKfmRwJazY9QQsPzI+DRYm5hd78UJgLr6ywyaJVeg==" saltValue="izY7+TkzWooJO03E/D8X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202126</v>
      </c>
      <c r="D6" s="33">
        <f t="shared" si="3"/>
        <v>46</v>
      </c>
      <c r="E6" s="33">
        <f t="shared" si="3"/>
        <v>17</v>
      </c>
      <c r="F6" s="33">
        <f t="shared" si="3"/>
        <v>9</v>
      </c>
      <c r="G6" s="33">
        <f t="shared" si="3"/>
        <v>0</v>
      </c>
      <c r="H6" s="33" t="str">
        <f t="shared" si="3"/>
        <v>長野県　大町市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34.42</v>
      </c>
      <c r="P6" s="34">
        <f t="shared" si="3"/>
        <v>0.2</v>
      </c>
      <c r="Q6" s="34">
        <f t="shared" si="3"/>
        <v>110.72</v>
      </c>
      <c r="R6" s="34">
        <f t="shared" si="3"/>
        <v>3720</v>
      </c>
      <c r="S6" s="34">
        <f t="shared" si="3"/>
        <v>27672</v>
      </c>
      <c r="T6" s="34">
        <f t="shared" si="3"/>
        <v>565.15</v>
      </c>
      <c r="U6" s="34">
        <f t="shared" si="3"/>
        <v>48.96</v>
      </c>
      <c r="V6" s="34">
        <f t="shared" si="3"/>
        <v>55</v>
      </c>
      <c r="W6" s="34">
        <f t="shared" si="3"/>
        <v>0.03</v>
      </c>
      <c r="X6" s="34">
        <f t="shared" si="3"/>
        <v>1833.33</v>
      </c>
      <c r="Y6" s="35">
        <f>IF(Y7="",NA(),Y7)</f>
        <v>100.01</v>
      </c>
      <c r="Z6" s="35">
        <f t="shared" ref="Z6:AH6" si="4">IF(Z7="",NA(),Z7)</f>
        <v>100.12</v>
      </c>
      <c r="AA6" s="35">
        <f t="shared" si="4"/>
        <v>126.71</v>
      </c>
      <c r="AB6" s="35">
        <f t="shared" si="4"/>
        <v>119.9</v>
      </c>
      <c r="AC6" s="35">
        <f t="shared" si="4"/>
        <v>194.49</v>
      </c>
      <c r="AD6" s="35">
        <f t="shared" si="4"/>
        <v>105.88</v>
      </c>
      <c r="AE6" s="35">
        <f t="shared" si="4"/>
        <v>94.85</v>
      </c>
      <c r="AF6" s="35">
        <f t="shared" si="4"/>
        <v>96.1</v>
      </c>
      <c r="AG6" s="35">
        <f t="shared" si="4"/>
        <v>97.69</v>
      </c>
      <c r="AH6" s="35">
        <f t="shared" si="4"/>
        <v>91.26</v>
      </c>
      <c r="AI6" s="34" t="str">
        <f>IF(AI7="","",IF(AI7="-","【-】","【"&amp;SUBSTITUTE(TEXT(AI7,"#,##0.00"),"-","△")&amp;"】"))</f>
        <v>【91.74】</v>
      </c>
      <c r="AJ6" s="34">
        <f>IF(AJ7="",NA(),AJ7)</f>
        <v>0</v>
      </c>
      <c r="AK6" s="34">
        <f t="shared" ref="AK6:AS6" si="5">IF(AK7="",NA(),AK7)</f>
        <v>0</v>
      </c>
      <c r="AL6" s="34">
        <f t="shared" si="5"/>
        <v>0</v>
      </c>
      <c r="AM6" s="34">
        <f t="shared" si="5"/>
        <v>0</v>
      </c>
      <c r="AN6" s="34">
        <f t="shared" si="5"/>
        <v>0</v>
      </c>
      <c r="AO6" s="35">
        <f t="shared" si="5"/>
        <v>933.68</v>
      </c>
      <c r="AP6" s="35">
        <f t="shared" si="5"/>
        <v>1033.78</v>
      </c>
      <c r="AQ6" s="35">
        <f t="shared" si="5"/>
        <v>929.29</v>
      </c>
      <c r="AR6" s="35">
        <f t="shared" si="5"/>
        <v>1037.73</v>
      </c>
      <c r="AS6" s="35">
        <f t="shared" si="5"/>
        <v>1597.09</v>
      </c>
      <c r="AT6" s="34" t="str">
        <f>IF(AT7="","",IF(AT7="-","【-】","【"&amp;SUBSTITUTE(TEXT(AT7,"#,##0.00"),"-","△")&amp;"】"))</f>
        <v>【1,484.74】</v>
      </c>
      <c r="AU6" s="35">
        <f>IF(AU7="",NA(),AU7)</f>
        <v>16.71</v>
      </c>
      <c r="AV6" s="35">
        <f t="shared" ref="AV6:BD6" si="6">IF(AV7="",NA(),AV7)</f>
        <v>3.99</v>
      </c>
      <c r="AW6" s="35">
        <f t="shared" si="6"/>
        <v>7.01</v>
      </c>
      <c r="AX6" s="35">
        <f t="shared" si="6"/>
        <v>1.42</v>
      </c>
      <c r="AY6" s="35">
        <f t="shared" si="6"/>
        <v>50.79</v>
      </c>
      <c r="AZ6" s="35">
        <f t="shared" si="6"/>
        <v>135.62</v>
      </c>
      <c r="BA6" s="35">
        <f t="shared" si="6"/>
        <v>133.78</v>
      </c>
      <c r="BB6" s="35">
        <f t="shared" si="6"/>
        <v>216.89</v>
      </c>
      <c r="BC6" s="35">
        <f t="shared" si="6"/>
        <v>89.03</v>
      </c>
      <c r="BD6" s="35">
        <f t="shared" si="6"/>
        <v>88.56</v>
      </c>
      <c r="BE6" s="34" t="str">
        <f>IF(BE7="","",IF(BE7="-","【-】","【"&amp;SUBSTITUTE(TEXT(BE7,"#,##0.00"),"-","△")&amp;"】"))</f>
        <v>【91.02】</v>
      </c>
      <c r="BF6" s="35">
        <f>IF(BF7="",NA(),BF7)</f>
        <v>10837.85</v>
      </c>
      <c r="BG6" s="35">
        <f t="shared" ref="BG6:BO6" si="7">IF(BG7="",NA(),BG7)</f>
        <v>9670.08</v>
      </c>
      <c r="BH6" s="35">
        <f t="shared" si="7"/>
        <v>8737.58</v>
      </c>
      <c r="BI6" s="35">
        <f t="shared" si="7"/>
        <v>8878.65</v>
      </c>
      <c r="BJ6" s="35">
        <f t="shared" si="7"/>
        <v>7779.49</v>
      </c>
      <c r="BK6" s="35">
        <f t="shared" si="7"/>
        <v>2585.83</v>
      </c>
      <c r="BL6" s="35">
        <f t="shared" si="7"/>
        <v>2464.06</v>
      </c>
      <c r="BM6" s="35">
        <f t="shared" si="7"/>
        <v>1914.94</v>
      </c>
      <c r="BN6" s="35">
        <f t="shared" si="7"/>
        <v>1759.36</v>
      </c>
      <c r="BO6" s="35">
        <f t="shared" si="7"/>
        <v>1837.88</v>
      </c>
      <c r="BP6" s="34" t="str">
        <f>IF(BP7="","",IF(BP7="-","【-】","【"&amp;SUBSTITUTE(TEXT(BP7,"#,##0.00"),"-","△")&amp;"】"))</f>
        <v>【1,937.22】</v>
      </c>
      <c r="BQ6" s="35">
        <f>IF(BQ7="",NA(),BQ7)</f>
        <v>35.25</v>
      </c>
      <c r="BR6" s="35">
        <f t="shared" ref="BR6:BZ6" si="8">IF(BR7="",NA(),BR7)</f>
        <v>40.65</v>
      </c>
      <c r="BS6" s="35">
        <f t="shared" si="8"/>
        <v>189.8</v>
      </c>
      <c r="BT6" s="35">
        <f t="shared" si="8"/>
        <v>107.46</v>
      </c>
      <c r="BU6" s="35">
        <f t="shared" si="8"/>
        <v>67.91</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641.12</v>
      </c>
      <c r="CC6" s="35">
        <f t="shared" ref="CC6:CK6" si="9">IF(CC7="",NA(),CC7)</f>
        <v>564.89</v>
      </c>
      <c r="CD6" s="35">
        <f t="shared" si="9"/>
        <v>120.28</v>
      </c>
      <c r="CE6" s="35">
        <f t="shared" si="9"/>
        <v>209.51</v>
      </c>
      <c r="CF6" s="35">
        <f t="shared" si="9"/>
        <v>342.6</v>
      </c>
      <c r="CG6" s="35">
        <f t="shared" si="9"/>
        <v>588.54999999999995</v>
      </c>
      <c r="CH6" s="35">
        <f t="shared" si="9"/>
        <v>561.54</v>
      </c>
      <c r="CI6" s="35">
        <f t="shared" si="9"/>
        <v>553.77</v>
      </c>
      <c r="CJ6" s="35">
        <f t="shared" si="9"/>
        <v>508.64</v>
      </c>
      <c r="CK6" s="35">
        <f t="shared" si="9"/>
        <v>525.22</v>
      </c>
      <c r="CL6" s="34" t="str">
        <f>IF(CL7="","",IF(CL7="-","【-】","【"&amp;SUBSTITUTE(TEXT(CL7,"#,##0.00"),"-","△")&amp;"】"))</f>
        <v>【521.14】</v>
      </c>
      <c r="CM6" s="35">
        <f>IF(CM7="",NA(),CM7)</f>
        <v>21.88</v>
      </c>
      <c r="CN6" s="35">
        <f t="shared" ref="CN6:CV6" si="10">IF(CN7="",NA(),CN7)</f>
        <v>21.88</v>
      </c>
      <c r="CO6" s="35">
        <f t="shared" si="10"/>
        <v>15.63</v>
      </c>
      <c r="CP6" s="35">
        <f t="shared" si="10"/>
        <v>12.5</v>
      </c>
      <c r="CQ6" s="35">
        <f t="shared" si="10"/>
        <v>12.5</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88.2</v>
      </c>
      <c r="DD6" s="35">
        <f t="shared" si="11"/>
        <v>88.64</v>
      </c>
      <c r="DE6" s="35">
        <f t="shared" si="11"/>
        <v>89.93</v>
      </c>
      <c r="DF6" s="35">
        <f t="shared" si="11"/>
        <v>89.88</v>
      </c>
      <c r="DG6" s="35">
        <f t="shared" si="11"/>
        <v>91.52</v>
      </c>
      <c r="DH6" s="34" t="str">
        <f>IF(DH7="","",IF(DH7="-","【-】","【"&amp;SUBSTITUTE(TEXT(DH7,"#,##0.00"),"-","△")&amp;"】"))</f>
        <v>【90.51】</v>
      </c>
      <c r="DI6" s="35">
        <f>IF(DI7="",NA(),DI7)</f>
        <v>2.54</v>
      </c>
      <c r="DJ6" s="35">
        <f t="shared" ref="DJ6:DR6" si="12">IF(DJ7="",NA(),DJ7)</f>
        <v>5.08</v>
      </c>
      <c r="DK6" s="35">
        <f t="shared" si="12"/>
        <v>7.53</v>
      </c>
      <c r="DL6" s="35">
        <f t="shared" si="12"/>
        <v>9.9600000000000009</v>
      </c>
      <c r="DM6" s="35">
        <f t="shared" si="12"/>
        <v>12.39</v>
      </c>
      <c r="DN6" s="35">
        <f t="shared" si="12"/>
        <v>27.64</v>
      </c>
      <c r="DO6" s="35">
        <f t="shared" si="12"/>
        <v>33.58</v>
      </c>
      <c r="DP6" s="35">
        <f t="shared" si="12"/>
        <v>32.36</v>
      </c>
      <c r="DQ6" s="35">
        <f t="shared" si="12"/>
        <v>31.73</v>
      </c>
      <c r="DR6" s="35">
        <f t="shared" si="12"/>
        <v>30.28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8" s="36" customFormat="1" x14ac:dyDescent="0.15">
      <c r="A7" s="28"/>
      <c r="B7" s="37">
        <v>2018</v>
      </c>
      <c r="C7" s="37">
        <v>202126</v>
      </c>
      <c r="D7" s="37">
        <v>46</v>
      </c>
      <c r="E7" s="37">
        <v>17</v>
      </c>
      <c r="F7" s="37">
        <v>9</v>
      </c>
      <c r="G7" s="37">
        <v>0</v>
      </c>
      <c r="H7" s="37" t="s">
        <v>96</v>
      </c>
      <c r="I7" s="37" t="s">
        <v>97</v>
      </c>
      <c r="J7" s="37" t="s">
        <v>98</v>
      </c>
      <c r="K7" s="37" t="s">
        <v>99</v>
      </c>
      <c r="L7" s="37" t="s">
        <v>100</v>
      </c>
      <c r="M7" s="37" t="s">
        <v>101</v>
      </c>
      <c r="N7" s="38" t="s">
        <v>102</v>
      </c>
      <c r="O7" s="38">
        <v>34.42</v>
      </c>
      <c r="P7" s="38">
        <v>0.2</v>
      </c>
      <c r="Q7" s="38">
        <v>110.72</v>
      </c>
      <c r="R7" s="38">
        <v>3720</v>
      </c>
      <c r="S7" s="38">
        <v>27672</v>
      </c>
      <c r="T7" s="38">
        <v>565.15</v>
      </c>
      <c r="U7" s="38">
        <v>48.96</v>
      </c>
      <c r="V7" s="38">
        <v>55</v>
      </c>
      <c r="W7" s="38">
        <v>0.03</v>
      </c>
      <c r="X7" s="38">
        <v>1833.33</v>
      </c>
      <c r="Y7" s="38">
        <v>100.01</v>
      </c>
      <c r="Z7" s="38">
        <v>100.12</v>
      </c>
      <c r="AA7" s="38">
        <v>126.71</v>
      </c>
      <c r="AB7" s="38">
        <v>119.9</v>
      </c>
      <c r="AC7" s="38">
        <v>194.49</v>
      </c>
      <c r="AD7" s="38">
        <v>105.88</v>
      </c>
      <c r="AE7" s="38">
        <v>94.85</v>
      </c>
      <c r="AF7" s="38">
        <v>96.1</v>
      </c>
      <c r="AG7" s="38">
        <v>97.69</v>
      </c>
      <c r="AH7" s="38">
        <v>91.26</v>
      </c>
      <c r="AI7" s="38">
        <v>91.74</v>
      </c>
      <c r="AJ7" s="38">
        <v>0</v>
      </c>
      <c r="AK7" s="38">
        <v>0</v>
      </c>
      <c r="AL7" s="38">
        <v>0</v>
      </c>
      <c r="AM7" s="38">
        <v>0</v>
      </c>
      <c r="AN7" s="38">
        <v>0</v>
      </c>
      <c r="AO7" s="38">
        <v>933.68</v>
      </c>
      <c r="AP7" s="38">
        <v>1033.78</v>
      </c>
      <c r="AQ7" s="38">
        <v>929.29</v>
      </c>
      <c r="AR7" s="38">
        <v>1037.73</v>
      </c>
      <c r="AS7" s="38">
        <v>1597.09</v>
      </c>
      <c r="AT7" s="38">
        <v>1484.74</v>
      </c>
      <c r="AU7" s="38">
        <v>16.71</v>
      </c>
      <c r="AV7" s="38">
        <v>3.99</v>
      </c>
      <c r="AW7" s="38">
        <v>7.01</v>
      </c>
      <c r="AX7" s="38">
        <v>1.42</v>
      </c>
      <c r="AY7" s="38">
        <v>50.79</v>
      </c>
      <c r="AZ7" s="38">
        <v>135.62</v>
      </c>
      <c r="BA7" s="38">
        <v>133.78</v>
      </c>
      <c r="BB7" s="38">
        <v>216.89</v>
      </c>
      <c r="BC7" s="38">
        <v>89.03</v>
      </c>
      <c r="BD7" s="38">
        <v>88.56</v>
      </c>
      <c r="BE7" s="38">
        <v>91.02</v>
      </c>
      <c r="BF7" s="38">
        <v>10837.85</v>
      </c>
      <c r="BG7" s="38">
        <v>9670.08</v>
      </c>
      <c r="BH7" s="38">
        <v>8737.58</v>
      </c>
      <c r="BI7" s="38">
        <v>8878.65</v>
      </c>
      <c r="BJ7" s="38">
        <v>7779.49</v>
      </c>
      <c r="BK7" s="38">
        <v>2585.83</v>
      </c>
      <c r="BL7" s="38">
        <v>2464.06</v>
      </c>
      <c r="BM7" s="38">
        <v>1914.94</v>
      </c>
      <c r="BN7" s="38">
        <v>1759.36</v>
      </c>
      <c r="BO7" s="38">
        <v>1837.88</v>
      </c>
      <c r="BP7" s="38">
        <v>1937.22</v>
      </c>
      <c r="BQ7" s="38">
        <v>35.25</v>
      </c>
      <c r="BR7" s="38">
        <v>40.65</v>
      </c>
      <c r="BS7" s="38">
        <v>189.8</v>
      </c>
      <c r="BT7" s="38">
        <v>107.46</v>
      </c>
      <c r="BU7" s="38">
        <v>67.91</v>
      </c>
      <c r="BV7" s="38">
        <v>31.45</v>
      </c>
      <c r="BW7" s="38">
        <v>32.909999999999997</v>
      </c>
      <c r="BX7" s="38">
        <v>34.020000000000003</v>
      </c>
      <c r="BY7" s="38">
        <v>37.200000000000003</v>
      </c>
      <c r="BZ7" s="38">
        <v>35.03</v>
      </c>
      <c r="CA7" s="38">
        <v>35.299999999999997</v>
      </c>
      <c r="CB7" s="38">
        <v>641.12</v>
      </c>
      <c r="CC7" s="38">
        <v>564.89</v>
      </c>
      <c r="CD7" s="38">
        <v>120.28</v>
      </c>
      <c r="CE7" s="38">
        <v>209.51</v>
      </c>
      <c r="CF7" s="38">
        <v>342.6</v>
      </c>
      <c r="CG7" s="38">
        <v>588.54999999999995</v>
      </c>
      <c r="CH7" s="38">
        <v>561.54</v>
      </c>
      <c r="CI7" s="38">
        <v>553.77</v>
      </c>
      <c r="CJ7" s="38">
        <v>508.64</v>
      </c>
      <c r="CK7" s="38">
        <v>525.22</v>
      </c>
      <c r="CL7" s="38">
        <v>521.14</v>
      </c>
      <c r="CM7" s="38">
        <v>21.88</v>
      </c>
      <c r="CN7" s="38">
        <v>21.88</v>
      </c>
      <c r="CO7" s="38">
        <v>15.63</v>
      </c>
      <c r="CP7" s="38">
        <v>12.5</v>
      </c>
      <c r="CQ7" s="38">
        <v>12.5</v>
      </c>
      <c r="CR7" s="38">
        <v>37.950000000000003</v>
      </c>
      <c r="CS7" s="38">
        <v>34.92</v>
      </c>
      <c r="CT7" s="38">
        <v>36.44</v>
      </c>
      <c r="CU7" s="38">
        <v>34.29</v>
      </c>
      <c r="CV7" s="38">
        <v>35.340000000000003</v>
      </c>
      <c r="CW7" s="38">
        <v>35.75</v>
      </c>
      <c r="CX7" s="38">
        <v>100</v>
      </c>
      <c r="CY7" s="38">
        <v>100</v>
      </c>
      <c r="CZ7" s="38">
        <v>100</v>
      </c>
      <c r="DA7" s="38">
        <v>100</v>
      </c>
      <c r="DB7" s="38">
        <v>100</v>
      </c>
      <c r="DC7" s="38">
        <v>88.2</v>
      </c>
      <c r="DD7" s="38">
        <v>88.64</v>
      </c>
      <c r="DE7" s="38">
        <v>89.93</v>
      </c>
      <c r="DF7" s="38">
        <v>89.88</v>
      </c>
      <c r="DG7" s="38">
        <v>91.52</v>
      </c>
      <c r="DH7" s="38">
        <v>90.51</v>
      </c>
      <c r="DI7" s="38">
        <v>2.54</v>
      </c>
      <c r="DJ7" s="38">
        <v>5.08</v>
      </c>
      <c r="DK7" s="38">
        <v>7.53</v>
      </c>
      <c r="DL7" s="38">
        <v>9.9600000000000009</v>
      </c>
      <c r="DM7" s="38">
        <v>12.39</v>
      </c>
      <c r="DN7" s="38">
        <v>27.64</v>
      </c>
      <c r="DO7" s="38">
        <v>33.58</v>
      </c>
      <c r="DP7" s="38">
        <v>32.36</v>
      </c>
      <c r="DQ7" s="38">
        <v>31.73</v>
      </c>
      <c r="DR7" s="38">
        <v>30.28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v>
      </c>
      <c r="EL7" s="38">
        <v>0.01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2020-02-04T02:19:34Z</cp:lastPrinted>
  <dcterms:created xsi:type="dcterms:W3CDTF">2019-12-05T04:56:53Z</dcterms:created>
  <dcterms:modified xsi:type="dcterms:W3CDTF">2020-02-26T01:41:11Z</dcterms:modified>
</cp:coreProperties>
</file>