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PCKIMMZbNlgAWA3iYkq6Ssw5V4R1joHfcQSKvOpsvCygD77JOHkMmVToPsAFbCPv0xqVXqYHXLoh5AcEYOVBA==" workbookSaltValue="p7djTda5EdsdIFNfGS1iJ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Z30" i="4" l="1"/>
  <c r="BK76" i="4"/>
  <c r="LH51" i="4"/>
  <c r="BZ51" i="4"/>
  <c r="GQ30" i="4"/>
  <c r="LT76" i="4"/>
  <c r="GQ51" i="4"/>
  <c r="LH30" i="4"/>
  <c r="IE76" i="4"/>
  <c r="HP76" i="4"/>
  <c r="BG51" i="4"/>
  <c r="BG30" i="4"/>
  <c r="LE76" i="4"/>
  <c r="FX30" i="4"/>
  <c r="AV76" i="4"/>
  <c r="KO51" i="4"/>
  <c r="FX51" i="4"/>
  <c r="KO30" i="4"/>
  <c r="HA76" i="4"/>
  <c r="AN51" i="4"/>
  <c r="FE30" i="4"/>
  <c r="AG76" i="4"/>
  <c r="KP76" i="4"/>
  <c r="FE51" i="4"/>
  <c r="AN30" i="4"/>
  <c r="JV51" i="4"/>
  <c r="JV30" i="4"/>
  <c r="KA76" i="4"/>
  <c r="EL51" i="4"/>
  <c r="JC30" i="4"/>
  <c r="U30" i="4"/>
  <c r="GL76" i="4"/>
  <c r="U51" i="4"/>
  <c r="EL30" i="4"/>
  <c r="R76" i="4"/>
  <c r="JC51"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<sst xmlns="http://schemas.openxmlformats.org/spreadsheetml/2006/main" count="278" uniqueCount="130">
  <si>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</si>
  <si>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</si>
  <si>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</si>
  <si>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</si>
  <si>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</si>
  <si>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</si>
  <si>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</si>
  <si>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</si>
  <si>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</si>
  <si>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</si>
  <si>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</si>
  <si>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</si>
  <si>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</si>
  <si>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</si>
  <si>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</si>
  <si>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</si>
  <si>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</si>
  <si>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</si>
  <si>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</si>
  <si>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</si>
  <si>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</si>
  <si>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</si>
  <si>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</si>
  <si>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</si>
  <si>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</si>
  <si>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</si>
  <si>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</si>
  <si>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</si>
  <si>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</si>
  <si>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</si>
  <si>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</si>
  <si>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</si>
  <si>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</si>
  <si>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</si>
  <si>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</si>
  <si>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</si>
  <si>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</si>
  <si>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</si>
  <si>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</si>
  <si>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</si>
  <si>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</si>
  <si>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</si>
  <si>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</si>
  <si>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</si>
  <si>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</si>
  <si>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</si>
  <si>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</si>
  <si>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</si>
  <si>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</si>
  <si>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</si>
  <si>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</si>
  <si>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</si>
  <si>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</si>
  <si>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</si>
  <si>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</si>
  <si>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</si>
  <si>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</si>
  <si>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</si>
  <si>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</si>
  <si>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</si>
  <si>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</si>
  <si>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</si>
  <si>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</si>
  <si>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</si>
  <si>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</si>
  <si>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</si>
  <si>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</si>
  <si>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</si>
  <si>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</si>
  <si>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</si>
  <si>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</si>
  <si>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</si>
  <si>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</si>
  <si>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</si>
  <si>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</si>
  <si>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</si>
  <si>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</si>
  <si>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</si>
  <si>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</si>
  <si>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</si>
  <si>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</si>
  <si>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</si>
  <si>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</si>
  <si>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</si>
  <si>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</si>
  <si>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</si>
  <si>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</si>
  <si>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</si>
  <si>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</si>
  <si>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</si>
  <si>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</si>
  <si>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</si>
  <si>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</si>
  <si>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</si>
  <si>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</si>
  <si>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</si>
  <si>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</si>
  <si>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</si>
  <si>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</si>
  <si>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</si>
  <si>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</si>
  <si>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</si>
  <si>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</si>
  <si>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</si>
  <si>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</si>
  <si>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</si>
  <si>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</si>
  <si>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</si>
  <si>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伊那市</t>
  </si>
  <si>
    <t>伊那市中央第２駐車場</t>
  </si>
  <si>
    <t>法非適用</t>
  </si>
  <si>
    <t>駐車場整備事業</t>
  </si>
  <si>
    <t>-</t>
  </si>
  <si>
    <t>Ａ３Ｂ１</t>
  </si>
  <si>
    <t>非設置</t>
  </si>
  <si>
    <t>該当数値なし</t>
  </si>
  <si>
    <t>その他駐車場</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</si>
  <si>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</si>
  <si>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</si>
  <si>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</si>
  <si>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</si>
  <si>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</si>
  <si>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</si>
  <si>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</si>
  <si>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</si>
  <si>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</si>
  <si>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商業地域にある定期駐車場　H26年度の舗装修繕工事以降特に修繕等はなく他会計繰入金もない。</t>
    <rPh sb="0" eb="2">
      <t>ショウギョウ</t>
    </rPh>
    <rPh sb="2" eb="4">
      <t>チイキ</t>
    </rPh>
    <rPh sb="7" eb="9">
      <t>テイキ</t>
    </rPh>
    <rPh sb="9" eb="12">
      <t>チュウシャジョウ</t>
    </rPh>
    <rPh sb="16" eb="18">
      <t>ネンド</t>
    </rPh>
    <rPh sb="19" eb="21">
      <t>ホソウ</t>
    </rPh>
    <rPh sb="21" eb="23">
      <t>シュウゼン</t>
    </rPh>
    <rPh sb="23" eb="25">
      <t>コウジ</t>
    </rPh>
    <rPh sb="25" eb="27">
      <t>イコウ</t>
    </rPh>
    <rPh sb="27" eb="28">
      <t>トク</t>
    </rPh>
    <rPh sb="29" eb="31">
      <t>シュウゼン</t>
    </rPh>
    <rPh sb="31" eb="32">
      <t>トウ</t>
    </rPh>
    <rPh sb="35" eb="36">
      <t>タ</t>
    </rPh>
    <rPh sb="36" eb="38">
      <t>カイケイ</t>
    </rPh>
    <rPh sb="38" eb="40">
      <t>クリイレ</t>
    </rPh>
    <rPh sb="40" eb="41">
      <t>キン</t>
    </rPh>
    <phoneticPr fontId="5"/>
  </si>
  <si>
    <t>H30年度当初、解約により募集を行ったが4か月ほど契約がなかった。区画割を変更し１区画増となった。稼働率は類似施設の平均を下回るが現在ほぼ満車契約となっている。</t>
    <rPh sb="3" eb="5">
      <t>ネンド</t>
    </rPh>
    <rPh sb="5" eb="7">
      <t>トウショ</t>
    </rPh>
    <rPh sb="8" eb="10">
      <t>カイヤク</t>
    </rPh>
    <rPh sb="13" eb="15">
      <t>ボシュウ</t>
    </rPh>
    <rPh sb="16" eb="17">
      <t>オコナ</t>
    </rPh>
    <rPh sb="22" eb="23">
      <t>ゲツ</t>
    </rPh>
    <rPh sb="25" eb="27">
      <t>ケイヤク</t>
    </rPh>
    <rPh sb="33" eb="35">
      <t>クカク</t>
    </rPh>
    <rPh sb="35" eb="36">
      <t>ワリ</t>
    </rPh>
    <rPh sb="37" eb="39">
      <t>ヘンコウ</t>
    </rPh>
    <rPh sb="41" eb="43">
      <t>クカク</t>
    </rPh>
    <rPh sb="43" eb="44">
      <t>ゾウ</t>
    </rPh>
    <rPh sb="49" eb="51">
      <t>カドウ</t>
    </rPh>
    <rPh sb="51" eb="52">
      <t>リツ</t>
    </rPh>
    <rPh sb="53" eb="55">
      <t>ルイジ</t>
    </rPh>
    <rPh sb="55" eb="57">
      <t>シセツ</t>
    </rPh>
    <rPh sb="58" eb="60">
      <t>ヘイキン</t>
    </rPh>
    <rPh sb="61" eb="63">
      <t>シタマワ</t>
    </rPh>
    <rPh sb="65" eb="67">
      <t>ゲンザイ</t>
    </rPh>
    <rPh sb="69" eb="71">
      <t>マンシャ</t>
    </rPh>
    <rPh sb="71" eb="73">
      <t>ケイヤク</t>
    </rPh>
    <phoneticPr fontId="5"/>
  </si>
  <si>
    <t>当駐車場は、定期駐車専用駐車場のため、設備による出入庫管理をしておらず付帯する設備は特にない。舗装修繕もH26に実施しており当面設備投資を行う予定はない。引き続き定期駐車場専用駐車場として管理を行ていく。</t>
    <rPh sb="0" eb="1">
      <t>トウ</t>
    </rPh>
    <rPh sb="1" eb="4">
      <t>チュウシャジョウ</t>
    </rPh>
    <rPh sb="6" eb="8">
      <t>テイキ</t>
    </rPh>
    <rPh sb="8" eb="10">
      <t>チュウシャ</t>
    </rPh>
    <rPh sb="10" eb="12">
      <t>センヨウ</t>
    </rPh>
    <rPh sb="12" eb="15">
      <t>チュウシャジョウ</t>
    </rPh>
    <rPh sb="19" eb="21">
      <t>セツビ</t>
    </rPh>
    <rPh sb="24" eb="29">
      <t>シュツニュウコカンリ</t>
    </rPh>
    <rPh sb="35" eb="37">
      <t>フタイ</t>
    </rPh>
    <rPh sb="39" eb="41">
      <t>セツビ</t>
    </rPh>
    <rPh sb="42" eb="43">
      <t>トク</t>
    </rPh>
    <rPh sb="47" eb="49">
      <t>ホソウ</t>
    </rPh>
    <rPh sb="49" eb="51">
      <t>シュウゼン</t>
    </rPh>
    <rPh sb="56" eb="58">
      <t>ジッシ</t>
    </rPh>
    <rPh sb="62" eb="64">
      <t>トウメン</t>
    </rPh>
    <rPh sb="64" eb="66">
      <t>セツビ</t>
    </rPh>
    <rPh sb="66" eb="68">
      <t>トウシ</t>
    </rPh>
    <rPh sb="69" eb="70">
      <t>オコナ</t>
    </rPh>
    <rPh sb="71" eb="73">
      <t>ヨテイ</t>
    </rPh>
    <rPh sb="77" eb="78">
      <t>ヒ</t>
    </rPh>
    <rPh sb="79" eb="80">
      <t>ツヅ</t>
    </rPh>
    <rPh sb="81" eb="83">
      <t>テイキ</t>
    </rPh>
    <rPh sb="83" eb="86">
      <t>チュウシャジョウ</t>
    </rPh>
    <rPh sb="86" eb="88">
      <t>センヨウ</t>
    </rPh>
    <rPh sb="88" eb="91">
      <t>チュウシャジョウ</t>
    </rPh>
    <rPh sb="94" eb="96">
      <t>カンリ</t>
    </rPh>
    <rPh sb="97" eb="98">
      <t>オコナ</t>
    </rPh>
    <phoneticPr fontId="5"/>
  </si>
  <si>
    <t>当駐車場は、定期駐車場として利用しており、出入り口をゲート等で管理していないため付帯する設備は特にない。
売上高GOP比率　H29は数値誤りで99.3％</t>
    <rPh sb="0" eb="1">
      <t>トウ</t>
    </rPh>
    <rPh sb="1" eb="4">
      <t>チュウシャジョウ</t>
    </rPh>
    <rPh sb="6" eb="8">
      <t>テイキ</t>
    </rPh>
    <rPh sb="8" eb="11">
      <t>チュウシャジョウ</t>
    </rPh>
    <rPh sb="14" eb="16">
      <t>リヨウ</t>
    </rPh>
    <rPh sb="21" eb="22">
      <t>デ</t>
    </rPh>
    <rPh sb="22" eb="23">
      <t>イ</t>
    </rPh>
    <rPh sb="24" eb="25">
      <t>グチ</t>
    </rPh>
    <rPh sb="29" eb="30">
      <t>トウ</t>
    </rPh>
    <rPh sb="31" eb="33">
      <t>カンリ</t>
    </rPh>
    <rPh sb="40" eb="42">
      <t>フタイ</t>
    </rPh>
    <rPh sb="44" eb="46">
      <t>セツビ</t>
    </rPh>
    <rPh sb="47" eb="48">
      <t>トク</t>
    </rPh>
    <rPh sb="53" eb="55">
      <t>ウリアゲ</t>
    </rPh>
    <rPh sb="55" eb="56">
      <t>ダカ</t>
    </rPh>
    <rPh sb="59" eb="61">
      <t>ヒリツ</t>
    </rPh>
    <rPh sb="66" eb="68">
      <t>スウチ</t>
    </rPh>
    <rPh sb="68" eb="69">
      <t>アヤマ</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</si>
</sst>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508</c:v>
                </c:pt>
                <c:pt idx="1">
                  <c:v>5400</c:v>
                </c:pt>
                <c:pt idx="2">
                  <c:v>4190</c:v>
                </c:pt>
                <c:pt idx="3">
                  <c:v>4200</c:v>
                </c:pt>
                <c:pt idx="4">
                  <c:v>8160</c:v>
                </c:pt>
              </c:numCache>
            </c:numRef>
          </c:val>
          <c:extLst xmlns:c16r2="http://schemas.microsoft.com/office/drawing/2015/06/chart">
            <c:ext xmlns:c16="http://schemas.microsoft.com/office/drawing/2014/chart" uri="{C3380CC4-5D6E-409C-BE32-E72D297353CC}">
              <c16:uniqueId val="{00000000-493C-4206-8FB3-DB3F7E380F65}"/>
            </c:ext>
          </c:extLst>
        </c:ser>
        <c:dLbls>
          <c:showLegendKey val="0"/>
          <c:showVal val="0"/>
          <c:showCatName val="0"/>
          <c:showSerName val="0"/>
          <c:showPercent val="0"/>
          <c:showBubbleSize val="0"/>
        </c:dLbls>
        <c:gapWidth val="150"/>
        <c:axId val="109422080"/>
        <c:axId val="1094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493C-4206-8FB3-DB3F7E380F65}"/>
            </c:ext>
          </c:extLst>
        </c:ser>
        <c:dLbls>
          <c:showLegendKey val="0"/>
          <c:showVal val="0"/>
          <c:showCatName val="0"/>
          <c:showSerName val="0"/>
          <c:showPercent val="0"/>
          <c:showBubbleSize val="0"/>
        </c:dLbls>
        <c:marker val="1"/>
        <c:smooth val="0"/>
        <c:axId val="109422080"/>
        <c:axId val="109424000"/>
      </c:lineChart>
      <c:dateAx>
        <c:axId val="109422080"/>
        <c:scaling>
          <c:orientation val="minMax"/>
        </c:scaling>
        <c:delete val="1"/>
        <c:axPos val="b"/>
        <c:numFmt formatCode="ge" sourceLinked="1"/>
        <c:majorTickMark val="none"/>
        <c:minorTickMark val="none"/>
        <c:tickLblPos val="none"/>
        <c:crossAx val="109424000"/>
        <c:crosses val="autoZero"/>
        <c:auto val="1"/>
        <c:lblOffset val="100"/>
        <c:baseTimeUnit val="years"/>
      </c:dateAx>
      <c:valAx>
        <c:axId val="10942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42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ED-466C-9B20-33E6E7234E88}"/>
            </c:ext>
          </c:extLst>
        </c:ser>
        <c:dLbls>
          <c:showLegendKey val="0"/>
          <c:showVal val="0"/>
          <c:showCatName val="0"/>
          <c:showSerName val="0"/>
          <c:showPercent val="0"/>
          <c:showBubbleSize val="0"/>
        </c:dLbls>
        <c:gapWidth val="150"/>
        <c:axId val="114341376"/>
        <c:axId val="11434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38ED-466C-9B20-33E6E7234E88}"/>
            </c:ext>
          </c:extLst>
        </c:ser>
        <c:dLbls>
          <c:showLegendKey val="0"/>
          <c:showVal val="0"/>
          <c:showCatName val="0"/>
          <c:showSerName val="0"/>
          <c:showPercent val="0"/>
          <c:showBubbleSize val="0"/>
        </c:dLbls>
        <c:marker val="1"/>
        <c:smooth val="0"/>
        <c:axId val="114341376"/>
        <c:axId val="114343296"/>
      </c:lineChart>
      <c:dateAx>
        <c:axId val="114341376"/>
        <c:scaling>
          <c:orientation val="minMax"/>
        </c:scaling>
        <c:delete val="1"/>
        <c:axPos val="b"/>
        <c:numFmt formatCode="ge" sourceLinked="1"/>
        <c:majorTickMark val="none"/>
        <c:minorTickMark val="none"/>
        <c:tickLblPos val="none"/>
        <c:crossAx val="114343296"/>
        <c:crosses val="autoZero"/>
        <c:auto val="1"/>
        <c:lblOffset val="100"/>
        <c:baseTimeUnit val="years"/>
      </c:dateAx>
      <c:valAx>
        <c:axId val="11434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34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210-43C7-84DC-18DBA1F44EE9}"/>
            </c:ext>
          </c:extLst>
        </c:ser>
        <c:dLbls>
          <c:showLegendKey val="0"/>
          <c:showVal val="0"/>
          <c:showCatName val="0"/>
          <c:showSerName val="0"/>
          <c:showPercent val="0"/>
          <c:showBubbleSize val="0"/>
        </c:dLbls>
        <c:gapWidth val="150"/>
        <c:axId val="114414720"/>
        <c:axId val="1144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210-43C7-84DC-18DBA1F44EE9}"/>
            </c:ext>
          </c:extLst>
        </c:ser>
        <c:dLbls>
          <c:showLegendKey val="0"/>
          <c:showVal val="0"/>
          <c:showCatName val="0"/>
          <c:showSerName val="0"/>
          <c:showPercent val="0"/>
          <c:showBubbleSize val="0"/>
        </c:dLbls>
        <c:marker val="1"/>
        <c:smooth val="0"/>
        <c:axId val="114414720"/>
        <c:axId val="114416640"/>
      </c:lineChart>
      <c:dateAx>
        <c:axId val="114414720"/>
        <c:scaling>
          <c:orientation val="minMax"/>
        </c:scaling>
        <c:delete val="1"/>
        <c:axPos val="b"/>
        <c:numFmt formatCode="ge" sourceLinked="1"/>
        <c:majorTickMark val="none"/>
        <c:minorTickMark val="none"/>
        <c:tickLblPos val="none"/>
        <c:crossAx val="114416640"/>
        <c:crosses val="autoZero"/>
        <c:auto val="1"/>
        <c:lblOffset val="100"/>
        <c:baseTimeUnit val="years"/>
      </c:dateAx>
      <c:valAx>
        <c:axId val="11441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41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058-4F0C-822A-28F993F979B0}"/>
            </c:ext>
          </c:extLst>
        </c:ser>
        <c:dLbls>
          <c:showLegendKey val="0"/>
          <c:showVal val="0"/>
          <c:showCatName val="0"/>
          <c:showSerName val="0"/>
          <c:showPercent val="0"/>
          <c:showBubbleSize val="0"/>
        </c:dLbls>
        <c:gapWidth val="150"/>
        <c:axId val="114451200"/>
        <c:axId val="1144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058-4F0C-822A-28F993F979B0}"/>
            </c:ext>
          </c:extLst>
        </c:ser>
        <c:dLbls>
          <c:showLegendKey val="0"/>
          <c:showVal val="0"/>
          <c:showCatName val="0"/>
          <c:showSerName val="0"/>
          <c:showPercent val="0"/>
          <c:showBubbleSize val="0"/>
        </c:dLbls>
        <c:marker val="1"/>
        <c:smooth val="0"/>
        <c:axId val="114451200"/>
        <c:axId val="114453120"/>
      </c:lineChart>
      <c:dateAx>
        <c:axId val="114451200"/>
        <c:scaling>
          <c:orientation val="minMax"/>
        </c:scaling>
        <c:delete val="1"/>
        <c:axPos val="b"/>
        <c:numFmt formatCode="ge" sourceLinked="1"/>
        <c:majorTickMark val="none"/>
        <c:minorTickMark val="none"/>
        <c:tickLblPos val="none"/>
        <c:crossAx val="114453120"/>
        <c:crosses val="autoZero"/>
        <c:auto val="1"/>
        <c:lblOffset val="100"/>
        <c:baseTimeUnit val="years"/>
      </c:dateAx>
      <c:valAx>
        <c:axId val="11445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45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7A-4865-9172-B0074607D55C}"/>
            </c:ext>
          </c:extLst>
        </c:ser>
        <c:dLbls>
          <c:showLegendKey val="0"/>
          <c:showVal val="0"/>
          <c:showCatName val="0"/>
          <c:showSerName val="0"/>
          <c:showPercent val="0"/>
          <c:showBubbleSize val="0"/>
        </c:dLbls>
        <c:gapWidth val="150"/>
        <c:axId val="114489984"/>
        <c:axId val="11448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8D7A-4865-9172-B0074607D55C}"/>
            </c:ext>
          </c:extLst>
        </c:ser>
        <c:dLbls>
          <c:showLegendKey val="0"/>
          <c:showVal val="0"/>
          <c:showCatName val="0"/>
          <c:showSerName val="0"/>
          <c:showPercent val="0"/>
          <c:showBubbleSize val="0"/>
        </c:dLbls>
        <c:marker val="1"/>
        <c:smooth val="0"/>
        <c:axId val="114489984"/>
        <c:axId val="114489216"/>
      </c:lineChart>
      <c:dateAx>
        <c:axId val="114489984"/>
        <c:scaling>
          <c:orientation val="minMax"/>
        </c:scaling>
        <c:delete val="1"/>
        <c:axPos val="b"/>
        <c:numFmt formatCode="ge" sourceLinked="1"/>
        <c:majorTickMark val="none"/>
        <c:minorTickMark val="none"/>
        <c:tickLblPos val="none"/>
        <c:crossAx val="114489216"/>
        <c:crosses val="autoZero"/>
        <c:auto val="1"/>
        <c:lblOffset val="100"/>
        <c:baseTimeUnit val="years"/>
      </c:dateAx>
      <c:valAx>
        <c:axId val="11448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48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DB-4397-94E6-683435F698B9}"/>
            </c:ext>
          </c:extLst>
        </c:ser>
        <c:dLbls>
          <c:showLegendKey val="0"/>
          <c:showVal val="0"/>
          <c:showCatName val="0"/>
          <c:showSerName val="0"/>
          <c:showPercent val="0"/>
          <c:showBubbleSize val="0"/>
        </c:dLbls>
        <c:gapWidth val="150"/>
        <c:axId val="45336448"/>
        <c:axId val="4534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18DB-4397-94E6-683435F698B9}"/>
            </c:ext>
          </c:extLst>
        </c:ser>
        <c:dLbls>
          <c:showLegendKey val="0"/>
          <c:showVal val="0"/>
          <c:showCatName val="0"/>
          <c:showSerName val="0"/>
          <c:showPercent val="0"/>
          <c:showBubbleSize val="0"/>
        </c:dLbls>
        <c:marker val="1"/>
        <c:smooth val="0"/>
        <c:axId val="45336448"/>
        <c:axId val="45342720"/>
      </c:lineChart>
      <c:dateAx>
        <c:axId val="45336448"/>
        <c:scaling>
          <c:orientation val="minMax"/>
        </c:scaling>
        <c:delete val="1"/>
        <c:axPos val="b"/>
        <c:numFmt formatCode="ge" sourceLinked="1"/>
        <c:majorTickMark val="none"/>
        <c:minorTickMark val="none"/>
        <c:tickLblPos val="none"/>
        <c:crossAx val="45342720"/>
        <c:crosses val="autoZero"/>
        <c:auto val="1"/>
        <c:lblOffset val="100"/>
        <c:baseTimeUnit val="years"/>
      </c:dateAx>
      <c:valAx>
        <c:axId val="45342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33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100</c:v>
                </c:pt>
                <c:pt idx="1">
                  <c:v>100</c:v>
                </c:pt>
                <c:pt idx="2">
                  <c:v>100</c:v>
                </c:pt>
                <c:pt idx="3">
                  <c:v>100</c:v>
                </c:pt>
                <c:pt idx="4">
                  <c:v>80</c:v>
                </c:pt>
              </c:numCache>
            </c:numRef>
          </c:val>
          <c:extLst xmlns:c16r2="http://schemas.microsoft.com/office/drawing/2015/06/chart">
            <c:ext xmlns:c16="http://schemas.microsoft.com/office/drawing/2014/chart" uri="{C3380CC4-5D6E-409C-BE32-E72D297353CC}">
              <c16:uniqueId val="{00000000-EA17-485A-AE95-8A44F6FA06EA}"/>
            </c:ext>
          </c:extLst>
        </c:ser>
        <c:dLbls>
          <c:showLegendKey val="0"/>
          <c:showVal val="0"/>
          <c:showCatName val="0"/>
          <c:showSerName val="0"/>
          <c:showPercent val="0"/>
          <c:showBubbleSize val="0"/>
        </c:dLbls>
        <c:gapWidth val="150"/>
        <c:axId val="45467136"/>
        <c:axId val="454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EA17-485A-AE95-8A44F6FA06EA}"/>
            </c:ext>
          </c:extLst>
        </c:ser>
        <c:dLbls>
          <c:showLegendKey val="0"/>
          <c:showVal val="0"/>
          <c:showCatName val="0"/>
          <c:showSerName val="0"/>
          <c:showPercent val="0"/>
          <c:showBubbleSize val="0"/>
        </c:dLbls>
        <c:marker val="1"/>
        <c:smooth val="0"/>
        <c:axId val="45467136"/>
        <c:axId val="45469056"/>
      </c:lineChart>
      <c:dateAx>
        <c:axId val="45467136"/>
        <c:scaling>
          <c:orientation val="minMax"/>
        </c:scaling>
        <c:delete val="1"/>
        <c:axPos val="b"/>
        <c:numFmt formatCode="ge" sourceLinked="1"/>
        <c:majorTickMark val="none"/>
        <c:minorTickMark val="none"/>
        <c:tickLblPos val="none"/>
        <c:crossAx val="45469056"/>
        <c:crosses val="autoZero"/>
        <c:auto val="1"/>
        <c:lblOffset val="100"/>
        <c:baseTimeUnit val="years"/>
      </c:dateAx>
      <c:valAx>
        <c:axId val="4546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6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80.3</c:v>
                </c:pt>
                <c:pt idx="1">
                  <c:v>98.1</c:v>
                </c:pt>
                <c:pt idx="2">
                  <c:v>97.6</c:v>
                </c:pt>
                <c:pt idx="3">
                  <c:v>97.6</c:v>
                </c:pt>
                <c:pt idx="4">
                  <c:v>98.8</c:v>
                </c:pt>
              </c:numCache>
            </c:numRef>
          </c:val>
          <c:extLst xmlns:c16r2="http://schemas.microsoft.com/office/drawing/2015/06/chart">
            <c:ext xmlns:c16="http://schemas.microsoft.com/office/drawing/2014/chart" uri="{C3380CC4-5D6E-409C-BE32-E72D297353CC}">
              <c16:uniqueId val="{00000000-71FB-4E8B-8DE7-BA0A36F84C80}"/>
            </c:ext>
          </c:extLst>
        </c:ser>
        <c:dLbls>
          <c:showLegendKey val="0"/>
          <c:showVal val="0"/>
          <c:showCatName val="0"/>
          <c:showSerName val="0"/>
          <c:showPercent val="0"/>
          <c:showBubbleSize val="0"/>
        </c:dLbls>
        <c:gapWidth val="150"/>
        <c:axId val="45751680"/>
        <c:axId val="457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71FB-4E8B-8DE7-BA0A36F84C80}"/>
            </c:ext>
          </c:extLst>
        </c:ser>
        <c:dLbls>
          <c:showLegendKey val="0"/>
          <c:showVal val="0"/>
          <c:showCatName val="0"/>
          <c:showSerName val="0"/>
          <c:showPercent val="0"/>
          <c:showBubbleSize val="0"/>
        </c:dLbls>
        <c:marker val="1"/>
        <c:smooth val="0"/>
        <c:axId val="45751680"/>
        <c:axId val="45766144"/>
      </c:lineChart>
      <c:dateAx>
        <c:axId val="45751680"/>
        <c:scaling>
          <c:orientation val="minMax"/>
        </c:scaling>
        <c:delete val="1"/>
        <c:axPos val="b"/>
        <c:numFmt formatCode="ge" sourceLinked="1"/>
        <c:majorTickMark val="none"/>
        <c:minorTickMark val="none"/>
        <c:tickLblPos val="none"/>
        <c:crossAx val="45766144"/>
        <c:crosses val="autoZero"/>
        <c:auto val="1"/>
        <c:lblOffset val="100"/>
        <c:baseTimeUnit val="years"/>
      </c:dateAx>
      <c:valAx>
        <c:axId val="4576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5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359</c:v>
                </c:pt>
                <c:pt idx="1">
                  <c:v>424</c:v>
                </c:pt>
                <c:pt idx="2">
                  <c:v>409</c:v>
                </c:pt>
                <c:pt idx="3">
                  <c:v>459</c:v>
                </c:pt>
                <c:pt idx="4">
                  <c:v>403</c:v>
                </c:pt>
              </c:numCache>
            </c:numRef>
          </c:val>
          <c:extLst xmlns:c16r2="http://schemas.microsoft.com/office/drawing/2015/06/chart">
            <c:ext xmlns:c16="http://schemas.microsoft.com/office/drawing/2014/chart" uri="{C3380CC4-5D6E-409C-BE32-E72D297353CC}">
              <c16:uniqueId val="{00000000-8232-4D23-B4FB-9B6E36C2DAFF}"/>
            </c:ext>
          </c:extLst>
        </c:ser>
        <c:dLbls>
          <c:showLegendKey val="0"/>
          <c:showVal val="0"/>
          <c:showCatName val="0"/>
          <c:showSerName val="0"/>
          <c:showPercent val="0"/>
          <c:showBubbleSize val="0"/>
        </c:dLbls>
        <c:gapWidth val="150"/>
        <c:axId val="45809024"/>
        <c:axId val="458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8232-4D23-B4FB-9B6E36C2DAFF}"/>
            </c:ext>
          </c:extLst>
        </c:ser>
        <c:dLbls>
          <c:showLegendKey val="0"/>
          <c:showVal val="0"/>
          <c:showCatName val="0"/>
          <c:showSerName val="0"/>
          <c:showPercent val="0"/>
          <c:showBubbleSize val="0"/>
        </c:dLbls>
        <c:marker val="1"/>
        <c:smooth val="0"/>
        <c:axId val="45809024"/>
        <c:axId val="45808256"/>
      </c:lineChart>
      <c:dateAx>
        <c:axId val="45809024"/>
        <c:scaling>
          <c:orientation val="minMax"/>
        </c:scaling>
        <c:delete val="1"/>
        <c:axPos val="b"/>
        <c:numFmt formatCode="ge" sourceLinked="1"/>
        <c:majorTickMark val="none"/>
        <c:minorTickMark val="none"/>
        <c:tickLblPos val="none"/>
        <c:crossAx val="45808256"/>
        <c:crosses val="autoZero"/>
        <c:auto val="1"/>
        <c:lblOffset val="100"/>
        <c:baseTimeUnit val="years"/>
      </c:dateAx>
      <c:valAx>
        <c:axId val="45808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80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長野県伊那市　伊那市中央第２駐車場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429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8</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508</v>
      </c>
      <c r="V31" s="110"/>
      <c r="W31" s="110"/>
      <c r="X31" s="110"/>
      <c r="Y31" s="110"/>
      <c r="Z31" s="110"/>
      <c r="AA31" s="110"/>
      <c r="AB31" s="110"/>
      <c r="AC31" s="110"/>
      <c r="AD31" s="110"/>
      <c r="AE31" s="110"/>
      <c r="AF31" s="110"/>
      <c r="AG31" s="110"/>
      <c r="AH31" s="110"/>
      <c r="AI31" s="110"/>
      <c r="AJ31" s="110"/>
      <c r="AK31" s="110"/>
      <c r="AL31" s="110"/>
      <c r="AM31" s="110"/>
      <c r="AN31" s="110">
        <f>データ!Z7</f>
        <v>5400</v>
      </c>
      <c r="AO31" s="110"/>
      <c r="AP31" s="110"/>
      <c r="AQ31" s="110"/>
      <c r="AR31" s="110"/>
      <c r="AS31" s="110"/>
      <c r="AT31" s="110"/>
      <c r="AU31" s="110"/>
      <c r="AV31" s="110"/>
      <c r="AW31" s="110"/>
      <c r="AX31" s="110"/>
      <c r="AY31" s="110"/>
      <c r="AZ31" s="110"/>
      <c r="BA31" s="110"/>
      <c r="BB31" s="110"/>
      <c r="BC31" s="110"/>
      <c r="BD31" s="110"/>
      <c r="BE31" s="110"/>
      <c r="BF31" s="110"/>
      <c r="BG31" s="110">
        <f>データ!AA7</f>
        <v>4190</v>
      </c>
      <c r="BH31" s="110"/>
      <c r="BI31" s="110"/>
      <c r="BJ31" s="110"/>
      <c r="BK31" s="110"/>
      <c r="BL31" s="110"/>
      <c r="BM31" s="110"/>
      <c r="BN31" s="110"/>
      <c r="BO31" s="110"/>
      <c r="BP31" s="110"/>
      <c r="BQ31" s="110"/>
      <c r="BR31" s="110"/>
      <c r="BS31" s="110"/>
      <c r="BT31" s="110"/>
      <c r="BU31" s="110"/>
      <c r="BV31" s="110"/>
      <c r="BW31" s="110"/>
      <c r="BX31" s="110"/>
      <c r="BY31" s="110"/>
      <c r="BZ31" s="110">
        <f>データ!AB7</f>
        <v>4200</v>
      </c>
      <c r="CA31" s="110"/>
      <c r="CB31" s="110"/>
      <c r="CC31" s="110"/>
      <c r="CD31" s="110"/>
      <c r="CE31" s="110"/>
      <c r="CF31" s="110"/>
      <c r="CG31" s="110"/>
      <c r="CH31" s="110"/>
      <c r="CI31" s="110"/>
      <c r="CJ31" s="110"/>
      <c r="CK31" s="110"/>
      <c r="CL31" s="110"/>
      <c r="CM31" s="110"/>
      <c r="CN31" s="110"/>
      <c r="CO31" s="110"/>
      <c r="CP31" s="110"/>
      <c r="CQ31" s="110"/>
      <c r="CR31" s="110"/>
      <c r="CS31" s="110">
        <f>データ!AC7</f>
        <v>8160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80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80.3</v>
      </c>
      <c r="EM52" s="110"/>
      <c r="EN52" s="110"/>
      <c r="EO52" s="110"/>
      <c r="EP52" s="110"/>
      <c r="EQ52" s="110"/>
      <c r="ER52" s="110"/>
      <c r="ES52" s="110"/>
      <c r="ET52" s="110"/>
      <c r="EU52" s="110"/>
      <c r="EV52" s="110"/>
      <c r="EW52" s="110"/>
      <c r="EX52" s="110"/>
      <c r="EY52" s="110"/>
      <c r="EZ52" s="110"/>
      <c r="FA52" s="110"/>
      <c r="FB52" s="110"/>
      <c r="FC52" s="110"/>
      <c r="FD52" s="110"/>
      <c r="FE52" s="110">
        <f>データ!BG7</f>
        <v>98.1</v>
      </c>
      <c r="FF52" s="110"/>
      <c r="FG52" s="110"/>
      <c r="FH52" s="110"/>
      <c r="FI52" s="110"/>
      <c r="FJ52" s="110"/>
      <c r="FK52" s="110"/>
      <c r="FL52" s="110"/>
      <c r="FM52" s="110"/>
      <c r="FN52" s="110"/>
      <c r="FO52" s="110"/>
      <c r="FP52" s="110"/>
      <c r="FQ52" s="110"/>
      <c r="FR52" s="110"/>
      <c r="FS52" s="110"/>
      <c r="FT52" s="110"/>
      <c r="FU52" s="110"/>
      <c r="FV52" s="110"/>
      <c r="FW52" s="110"/>
      <c r="FX52" s="110">
        <f>データ!BH7</f>
        <v>97.6</v>
      </c>
      <c r="FY52" s="110"/>
      <c r="FZ52" s="110"/>
      <c r="GA52" s="110"/>
      <c r="GB52" s="110"/>
      <c r="GC52" s="110"/>
      <c r="GD52" s="110"/>
      <c r="GE52" s="110"/>
      <c r="GF52" s="110"/>
      <c r="GG52" s="110"/>
      <c r="GH52" s="110"/>
      <c r="GI52" s="110"/>
      <c r="GJ52" s="110"/>
      <c r="GK52" s="110"/>
      <c r="GL52" s="110"/>
      <c r="GM52" s="110"/>
      <c r="GN52" s="110"/>
      <c r="GO52" s="110"/>
      <c r="GP52" s="110"/>
      <c r="GQ52" s="110">
        <f>データ!BI7</f>
        <v>97.6</v>
      </c>
      <c r="GR52" s="110"/>
      <c r="GS52" s="110"/>
      <c r="GT52" s="110"/>
      <c r="GU52" s="110"/>
      <c r="GV52" s="110"/>
      <c r="GW52" s="110"/>
      <c r="GX52" s="110"/>
      <c r="GY52" s="110"/>
      <c r="GZ52" s="110"/>
      <c r="HA52" s="110"/>
      <c r="HB52" s="110"/>
      <c r="HC52" s="110"/>
      <c r="HD52" s="110"/>
      <c r="HE52" s="110"/>
      <c r="HF52" s="110"/>
      <c r="HG52" s="110"/>
      <c r="HH52" s="110"/>
      <c r="HI52" s="110"/>
      <c r="HJ52" s="110">
        <f>データ!BJ7</f>
        <v>98.8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359</v>
      </c>
      <c r="JD52" s="106"/>
      <c r="JE52" s="106"/>
      <c r="JF52" s="106"/>
      <c r="JG52" s="106"/>
      <c r="JH52" s="106"/>
      <c r="JI52" s="106"/>
      <c r="JJ52" s="106"/>
      <c r="JK52" s="106"/>
      <c r="JL52" s="106"/>
      <c r="JM52" s="106"/>
      <c r="JN52" s="106"/>
      <c r="JO52" s="106"/>
      <c r="JP52" s="106"/>
      <c r="JQ52" s="106"/>
      <c r="JR52" s="106"/>
      <c r="JS52" s="106"/>
      <c r="JT52" s="106"/>
      <c r="JU52" s="106"/>
      <c r="JV52" s="106">
        <f>データ!BR7</f>
        <v>424</v>
      </c>
      <c r="JW52" s="106"/>
      <c r="JX52" s="106"/>
      <c r="JY52" s="106"/>
      <c r="JZ52" s="106"/>
      <c r="KA52" s="106"/>
      <c r="KB52" s="106"/>
      <c r="KC52" s="106"/>
      <c r="KD52" s="106"/>
      <c r="KE52" s="106"/>
      <c r="KF52" s="106"/>
      <c r="KG52" s="106"/>
      <c r="KH52" s="106"/>
      <c r="KI52" s="106"/>
      <c r="KJ52" s="106"/>
      <c r="KK52" s="106"/>
      <c r="KL52" s="106"/>
      <c r="KM52" s="106"/>
      <c r="KN52" s="106"/>
      <c r="KO52" s="106">
        <f>データ!BS7</f>
        <v>409</v>
      </c>
      <c r="KP52" s="106"/>
      <c r="KQ52" s="106"/>
      <c r="KR52" s="106"/>
      <c r="KS52" s="106"/>
      <c r="KT52" s="106"/>
      <c r="KU52" s="106"/>
      <c r="KV52" s="106"/>
      <c r="KW52" s="106"/>
      <c r="KX52" s="106"/>
      <c r="KY52" s="106"/>
      <c r="KZ52" s="106"/>
      <c r="LA52" s="106"/>
      <c r="LB52" s="106"/>
      <c r="LC52" s="106"/>
      <c r="LD52" s="106"/>
      <c r="LE52" s="106"/>
      <c r="LF52" s="106"/>
      <c r="LG52" s="106"/>
      <c r="LH52" s="106">
        <f>データ!BT7</f>
        <v>459</v>
      </c>
      <c r="LI52" s="106"/>
      <c r="LJ52" s="106"/>
      <c r="LK52" s="106"/>
      <c r="LL52" s="106"/>
      <c r="LM52" s="106"/>
      <c r="LN52" s="106"/>
      <c r="LO52" s="106"/>
      <c r="LP52" s="106"/>
      <c r="LQ52" s="106"/>
      <c r="LR52" s="106"/>
      <c r="LS52" s="106"/>
      <c r="LT52" s="106"/>
      <c r="LU52" s="106"/>
      <c r="LV52" s="106"/>
      <c r="LW52" s="106"/>
      <c r="LX52" s="106"/>
      <c r="LY52" s="106"/>
      <c r="LZ52" s="106"/>
      <c r="MA52" s="106">
        <f>データ!BU7</f>
        <v>403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11835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QmtLIyiOCSg2RWObJTD/zCKydES1FzC+sawOoAGtFGnds/NwixLMeuJWF6clxmk5m4PQTmsmTC1nHFPZzwwngQ==" saltValue="wbrS/RMD/WsxFz5ySDhMD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99</v>
      </c>
      <c r="AN5" s="59" t="s">
        <v>100</v>
      </c>
      <c r="AO5" s="59" t="s">
        <v>93</v>
      </c>
      <c r="AP5" s="59" t="s">
        <v>94</v>
      </c>
      <c r="AQ5" s="59" t="s">
        <v>95</v>
      </c>
      <c r="AR5" s="59" t="s">
        <v>96</v>
      </c>
      <c r="AS5" s="59" t="s">
        <v>97</v>
      </c>
      <c r="AT5" s="59" t="s">
        <v>98</v>
      </c>
      <c r="AU5" s="59" t="s">
        <v>88</v>
      </c>
      <c r="AV5" s="59" t="s">
        <v>89</v>
      </c>
      <c r="AW5" s="59" t="s">
        <v>90</v>
      </c>
      <c r="AX5" s="59" t="s">
        <v>99</v>
      </c>
      <c r="AY5" s="59" t="s">
        <v>100</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91</v>
      </c>
      <c r="BU5" s="59" t="s">
        <v>100</v>
      </c>
      <c r="BV5" s="59" t="s">
        <v>93</v>
      </c>
      <c r="BW5" s="59" t="s">
        <v>94</v>
      </c>
      <c r="BX5" s="59" t="s">
        <v>95</v>
      </c>
      <c r="BY5" s="59" t="s">
        <v>96</v>
      </c>
      <c r="BZ5" s="59" t="s">
        <v>97</v>
      </c>
      <c r="CA5" s="59" t="s">
        <v>98</v>
      </c>
      <c r="CB5" s="59" t="s">
        <v>88</v>
      </c>
      <c r="CC5" s="59" t="s">
        <v>89</v>
      </c>
      <c r="CD5" s="59" t="s">
        <v>101</v>
      </c>
      <c r="CE5" s="59" t="s">
        <v>99</v>
      </c>
      <c r="CF5" s="59" t="s">
        <v>100</v>
      </c>
      <c r="CG5" s="59" t="s">
        <v>93</v>
      </c>
      <c r="CH5" s="59" t="s">
        <v>94</v>
      </c>
      <c r="CI5" s="59" t="s">
        <v>95</v>
      </c>
      <c r="CJ5" s="59" t="s">
        <v>96</v>
      </c>
      <c r="CK5" s="59" t="s">
        <v>97</v>
      </c>
      <c r="CL5" s="59" t="s">
        <v>98</v>
      </c>
      <c r="CM5" s="150"/>
      <c r="CN5" s="150"/>
      <c r="CO5" s="59" t="s">
        <v>88</v>
      </c>
      <c r="CP5" s="59" t="s">
        <v>102</v>
      </c>
      <c r="CQ5" s="59" t="s">
        <v>90</v>
      </c>
      <c r="CR5" s="59" t="s">
        <v>99</v>
      </c>
      <c r="CS5" s="59" t="s">
        <v>92</v>
      </c>
      <c r="CT5" s="59" t="s">
        <v>93</v>
      </c>
      <c r="CU5" s="59" t="s">
        <v>94</v>
      </c>
      <c r="CV5" s="59" t="s">
        <v>95</v>
      </c>
      <c r="CW5" s="59" t="s">
        <v>96</v>
      </c>
      <c r="CX5" s="59" t="s">
        <v>97</v>
      </c>
      <c r="CY5" s="59" t="s">
        <v>98</v>
      </c>
      <c r="CZ5" s="59" t="s">
        <v>88</v>
      </c>
      <c r="DA5" s="59" t="s">
        <v>89</v>
      </c>
      <c r="DB5" s="59" t="s">
        <v>90</v>
      </c>
      <c r="DC5" s="59" t="s">
        <v>99</v>
      </c>
      <c r="DD5" s="59" t="s">
        <v>100</v>
      </c>
      <c r="DE5" s="59" t="s">
        <v>93</v>
      </c>
      <c r="DF5" s="59" t="s">
        <v>94</v>
      </c>
      <c r="DG5" s="59" t="s">
        <v>95</v>
      </c>
      <c r="DH5" s="59" t="s">
        <v>96</v>
      </c>
      <c r="DI5" s="59" t="s">
        <v>97</v>
      </c>
      <c r="DJ5" s="59" t="s">
        <v>35</v>
      </c>
      <c r="DK5" s="59" t="s">
        <v>88</v>
      </c>
      <c r="DL5" s="59" t="s">
        <v>89</v>
      </c>
      <c r="DM5" s="59" t="s">
        <v>90</v>
      </c>
      <c r="DN5" s="59" t="s">
        <v>99</v>
      </c>
      <c r="DO5" s="59" t="s">
        <v>100</v>
      </c>
      <c r="DP5" s="59" t="s">
        <v>93</v>
      </c>
      <c r="DQ5" s="59" t="s">
        <v>94</v>
      </c>
      <c r="DR5" s="59" t="s">
        <v>95</v>
      </c>
      <c r="DS5" s="59" t="s">
        <v>96</v>
      </c>
      <c r="DT5" s="59" t="s">
        <v>97</v>
      </c>
      <c r="DU5" s="59" t="s">
        <v>98</v>
      </c>
    </row>
    <row r="6" spans="1:125" s="66" customFormat="1" x14ac:dyDescent="0.15">
      <c r="A6" s="49" t="s">
        <v>103</v>
      </c>
      <c r="B6" s="60">
        <f>B8</f>
        <v>2018</v>
      </c>
      <c r="C6" s="60">
        <f t="shared" ref="C6:X6" si="1">C8</f>
        <v>202096</v>
      </c>
      <c r="D6" s="60">
        <f t="shared" si="1"/>
        <v>47</v>
      </c>
      <c r="E6" s="60">
        <f t="shared" si="1"/>
        <v>14</v>
      </c>
      <c r="F6" s="60">
        <f t="shared" si="1"/>
        <v>0</v>
      </c>
      <c r="G6" s="60">
        <f t="shared" si="1"/>
        <v>3</v>
      </c>
      <c r="H6" s="60" t="str">
        <f>SUBSTITUTE(H8,"　","")</f>
        <v>長野県伊那市</v>
      </c>
      <c r="I6" s="60" t="str">
        <f t="shared" si="1"/>
        <v>伊那市中央第２駐車場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30</v>
      </c>
      <c r="S6" s="62" t="str">
        <f t="shared" si="1"/>
        <v>公共施設</v>
      </c>
      <c r="T6" s="62" t="str">
        <f t="shared" si="1"/>
        <v>無</v>
      </c>
      <c r="U6" s="63">
        <f t="shared" si="1"/>
        <v>429</v>
      </c>
      <c r="V6" s="63">
        <f t="shared" si="1"/>
        <v>15</v>
      </c>
      <c r="W6" s="63">
        <f t="shared" si="1"/>
        <v>8</v>
      </c>
      <c r="X6" s="62" t="str">
        <f t="shared" si="1"/>
        <v>利用料金制</v>
      </c>
      <c r="Y6" s="64">
        <f>IF(Y8="-",NA(),Y8)</f>
        <v>508</v>
      </c>
      <c r="Z6" s="64">
        <f t="shared" ref="Z6:AH6" si="2">IF(Z8="-",NA(),Z8)</f>
        <v>5400</v>
      </c>
      <c r="AA6" s="64">
        <f t="shared" si="2"/>
        <v>4190</v>
      </c>
      <c r="AB6" s="64">
        <f t="shared" si="2"/>
        <v>4200</v>
      </c>
      <c r="AC6" s="64">
        <f t="shared" si="2"/>
        <v>8160</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80.3</v>
      </c>
      <c r="BG6" s="64">
        <f t="shared" ref="BG6:BO6" si="5">IF(BG8="-",NA(),BG8)</f>
        <v>98.1</v>
      </c>
      <c r="BH6" s="64">
        <f t="shared" si="5"/>
        <v>97.6</v>
      </c>
      <c r="BI6" s="64">
        <f t="shared" si="5"/>
        <v>97.6</v>
      </c>
      <c r="BJ6" s="64">
        <f t="shared" si="5"/>
        <v>98.8</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359</v>
      </c>
      <c r="BR6" s="65">
        <f t="shared" ref="BR6:BZ6" si="6">IF(BR8="-",NA(),BR8)</f>
        <v>424</v>
      </c>
      <c r="BS6" s="65">
        <f t="shared" si="6"/>
        <v>409</v>
      </c>
      <c r="BT6" s="65">
        <f t="shared" si="6"/>
        <v>459</v>
      </c>
      <c r="BU6" s="65">
        <f t="shared" si="6"/>
        <v>403</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104</v>
      </c>
      <c r="CM6" s="63">
        <f t="shared" ref="CM6:CN6" si="7">CM8</f>
        <v>11835</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100</v>
      </c>
      <c r="DL6" s="64">
        <f t="shared" ref="DL6:DT6" si="9">IF(DL8="-",NA(),DL8)</f>
        <v>100</v>
      </c>
      <c r="DM6" s="64">
        <f t="shared" si="9"/>
        <v>100</v>
      </c>
      <c r="DN6" s="64">
        <f t="shared" si="9"/>
        <v>100</v>
      </c>
      <c r="DO6" s="64">
        <f t="shared" si="9"/>
        <v>80</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106</v>
      </c>
      <c r="B7" s="60">
        <f t="shared" ref="B7:X7" si="10">B8</f>
        <v>2018</v>
      </c>
      <c r="C7" s="60">
        <f t="shared" si="10"/>
        <v>202096</v>
      </c>
      <c r="D7" s="60">
        <f t="shared" si="10"/>
        <v>47</v>
      </c>
      <c r="E7" s="60">
        <f t="shared" si="10"/>
        <v>14</v>
      </c>
      <c r="F7" s="60">
        <f t="shared" si="10"/>
        <v>0</v>
      </c>
      <c r="G7" s="60">
        <f t="shared" si="10"/>
        <v>3</v>
      </c>
      <c r="H7" s="60" t="str">
        <f t="shared" si="10"/>
        <v>長野県　伊那市</v>
      </c>
      <c r="I7" s="60" t="str">
        <f t="shared" si="10"/>
        <v>伊那市中央第２駐車場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30</v>
      </c>
      <c r="S7" s="62" t="str">
        <f t="shared" si="10"/>
        <v>公共施設</v>
      </c>
      <c r="T7" s="62" t="str">
        <f t="shared" si="10"/>
        <v>無</v>
      </c>
      <c r="U7" s="63">
        <f t="shared" si="10"/>
        <v>429</v>
      </c>
      <c r="V7" s="63">
        <f t="shared" si="10"/>
        <v>15</v>
      </c>
      <c r="W7" s="63">
        <f t="shared" si="10"/>
        <v>8</v>
      </c>
      <c r="X7" s="62" t="str">
        <f t="shared" si="10"/>
        <v>利用料金制</v>
      </c>
      <c r="Y7" s="64">
        <f>Y8</f>
        <v>508</v>
      </c>
      <c r="Z7" s="64">
        <f t="shared" ref="Z7:AH7" si="11">Z8</f>
        <v>5400</v>
      </c>
      <c r="AA7" s="64">
        <f t="shared" si="11"/>
        <v>4190</v>
      </c>
      <c r="AB7" s="64">
        <f t="shared" si="11"/>
        <v>4200</v>
      </c>
      <c r="AC7" s="64">
        <f t="shared" si="11"/>
        <v>8160</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80.3</v>
      </c>
      <c r="BG7" s="64">
        <f t="shared" ref="BG7:BO7" si="14">BG8</f>
        <v>98.1</v>
      </c>
      <c r="BH7" s="64">
        <f t="shared" si="14"/>
        <v>97.6</v>
      </c>
      <c r="BI7" s="64">
        <f t="shared" si="14"/>
        <v>97.6</v>
      </c>
      <c r="BJ7" s="64">
        <f t="shared" si="14"/>
        <v>98.8</v>
      </c>
      <c r="BK7" s="64">
        <f t="shared" si="14"/>
        <v>40.700000000000003</v>
      </c>
      <c r="BL7" s="64">
        <f t="shared" si="14"/>
        <v>38.200000000000003</v>
      </c>
      <c r="BM7" s="64">
        <f t="shared" si="14"/>
        <v>34.6</v>
      </c>
      <c r="BN7" s="64">
        <f t="shared" si="14"/>
        <v>37.6</v>
      </c>
      <c r="BO7" s="64">
        <f t="shared" si="14"/>
        <v>33.200000000000003</v>
      </c>
      <c r="BP7" s="61"/>
      <c r="BQ7" s="65">
        <f>BQ8</f>
        <v>359</v>
      </c>
      <c r="BR7" s="65">
        <f t="shared" ref="BR7:BZ7" si="15">BR8</f>
        <v>424</v>
      </c>
      <c r="BS7" s="65">
        <f t="shared" si="15"/>
        <v>409</v>
      </c>
      <c r="BT7" s="65">
        <f t="shared" si="15"/>
        <v>459</v>
      </c>
      <c r="BU7" s="65">
        <f t="shared" si="15"/>
        <v>403</v>
      </c>
      <c r="BV7" s="65">
        <f t="shared" si="15"/>
        <v>7496</v>
      </c>
      <c r="BW7" s="65">
        <f t="shared" si="15"/>
        <v>6967</v>
      </c>
      <c r="BX7" s="65">
        <f t="shared" si="15"/>
        <v>7138</v>
      </c>
      <c r="BY7" s="65">
        <f t="shared" si="15"/>
        <v>8131</v>
      </c>
      <c r="BZ7" s="65">
        <f t="shared" si="15"/>
        <v>8024</v>
      </c>
      <c r="CA7" s="63"/>
      <c r="CB7" s="64" t="s">
        <v>107</v>
      </c>
      <c r="CC7" s="64" t="s">
        <v>107</v>
      </c>
      <c r="CD7" s="64" t="s">
        <v>107</v>
      </c>
      <c r="CE7" s="64" t="s">
        <v>107</v>
      </c>
      <c r="CF7" s="64" t="s">
        <v>107</v>
      </c>
      <c r="CG7" s="64" t="s">
        <v>107</v>
      </c>
      <c r="CH7" s="64" t="s">
        <v>107</v>
      </c>
      <c r="CI7" s="64" t="s">
        <v>107</v>
      </c>
      <c r="CJ7" s="64" t="s">
        <v>107</v>
      </c>
      <c r="CK7" s="64" t="s">
        <v>104</v>
      </c>
      <c r="CL7" s="61"/>
      <c r="CM7" s="63">
        <f>CM8</f>
        <v>11835</v>
      </c>
      <c r="CN7" s="63">
        <f>CN8</f>
        <v>0</v>
      </c>
      <c r="CO7" s="64" t="s">
        <v>107</v>
      </c>
      <c r="CP7" s="64" t="s">
        <v>107</v>
      </c>
      <c r="CQ7" s="64" t="s">
        <v>107</v>
      </c>
      <c r="CR7" s="64" t="s">
        <v>107</v>
      </c>
      <c r="CS7" s="64" t="s">
        <v>107</v>
      </c>
      <c r="CT7" s="64" t="s">
        <v>107</v>
      </c>
      <c r="CU7" s="64" t="s">
        <v>107</v>
      </c>
      <c r="CV7" s="64" t="s">
        <v>107</v>
      </c>
      <c r="CW7" s="64" t="s">
        <v>107</v>
      </c>
      <c r="CX7" s="64" t="s">
        <v>104</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100</v>
      </c>
      <c r="DL7" s="64">
        <f t="shared" ref="DL7:DT7" si="17">DL8</f>
        <v>100</v>
      </c>
      <c r="DM7" s="64">
        <f t="shared" si="17"/>
        <v>100</v>
      </c>
      <c r="DN7" s="64">
        <f t="shared" si="17"/>
        <v>100</v>
      </c>
      <c r="DO7" s="64">
        <f t="shared" si="17"/>
        <v>80</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202096</v>
      </c>
      <c r="D8" s="67">
        <v>47</v>
      </c>
      <c r="E8" s="67">
        <v>14</v>
      </c>
      <c r="F8" s="67">
        <v>0</v>
      </c>
      <c r="G8" s="67">
        <v>3</v>
      </c>
      <c r="H8" s="67" t="s">
        <v>108</v>
      </c>
      <c r="I8" s="67" t="s">
        <v>109</v>
      </c>
      <c r="J8" s="67" t="s">
        <v>110</v>
      </c>
      <c r="K8" s="67" t="s">
        <v>111</v>
      </c>
      <c r="L8" s="67" t="s">
        <v>112</v>
      </c>
      <c r="M8" s="67" t="s">
        <v>113</v>
      </c>
      <c r="N8" s="67" t="s">
        <v>114</v>
      </c>
      <c r="O8" s="68" t="s">
        <v>115</v>
      </c>
      <c r="P8" s="69" t="s">
        <v>116</v>
      </c>
      <c r="Q8" s="69" t="s">
        <v>117</v>
      </c>
      <c r="R8" s="70">
        <v>30</v>
      </c>
      <c r="S8" s="69" t="s">
        <v>118</v>
      </c>
      <c r="T8" s="69" t="s">
        <v>119</v>
      </c>
      <c r="U8" s="70">
        <v>429</v>
      </c>
      <c r="V8" s="70">
        <v>15</v>
      </c>
      <c r="W8" s="70">
        <v>8</v>
      </c>
      <c r="X8" s="69" t="s">
        <v>120</v>
      </c>
      <c r="Y8" s="71">
        <v>508</v>
      </c>
      <c r="Z8" s="71">
        <v>5400</v>
      </c>
      <c r="AA8" s="71">
        <v>4190</v>
      </c>
      <c r="AB8" s="71">
        <v>4200</v>
      </c>
      <c r="AC8" s="71">
        <v>8160</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80.3</v>
      </c>
      <c r="BG8" s="71">
        <v>98.1</v>
      </c>
      <c r="BH8" s="71">
        <v>97.6</v>
      </c>
      <c r="BI8" s="71">
        <v>97.6</v>
      </c>
      <c r="BJ8" s="71">
        <v>98.8</v>
      </c>
      <c r="BK8" s="71">
        <v>40.700000000000003</v>
      </c>
      <c r="BL8" s="71">
        <v>38.200000000000003</v>
      </c>
      <c r="BM8" s="71">
        <v>34.6</v>
      </c>
      <c r="BN8" s="71">
        <v>37.6</v>
      </c>
      <c r="BO8" s="71">
        <v>33.200000000000003</v>
      </c>
      <c r="BP8" s="68">
        <v>26.3</v>
      </c>
      <c r="BQ8" s="72">
        <v>359</v>
      </c>
      <c r="BR8" s="72">
        <v>424</v>
      </c>
      <c r="BS8" s="72">
        <v>409</v>
      </c>
      <c r="BT8" s="73">
        <v>459</v>
      </c>
      <c r="BU8" s="73">
        <v>403</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11835</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100</v>
      </c>
      <c r="DL8" s="71">
        <v>100</v>
      </c>
      <c r="DM8" s="71">
        <v>100</v>
      </c>
      <c r="DN8" s="71">
        <v>100</v>
      </c>
      <c r="DO8" s="71">
        <v>80</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2020-01-24T07:43:48Z</cp:lastPrinted>
  <dcterms:created xsi:type="dcterms:W3CDTF">2019-12-05T07:22:49Z</dcterms:created>
  <dcterms:modified xsi:type="dcterms:W3CDTF">2020-02-27T06:12:32Z</dcterms:modified>
  <cp:category/>
</cp:coreProperties>
</file>