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hfqVlSgso/Cmdb7j884hzXLXkrsMNZLZPO0/f5SzA9ws0JEBOfKLYERO18hQ/BOiL39UtS/xCrAT41kFcRMrQ==" workbookSaltValue="fRoQaKrz/eSH46YDw2VxD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LT76" i="4"/>
  <c r="GQ51" i="4"/>
  <c r="LH30" i="4"/>
  <c r="BZ51" i="4"/>
  <c r="BZ30" i="4"/>
  <c r="IE76" i="4"/>
  <c r="BG30" i="4"/>
  <c r="LE76" i="4"/>
  <c r="FX51" i="4"/>
  <c r="BG51" i="4"/>
  <c r="FX30" i="4"/>
  <c r="AV76" i="4"/>
  <c r="KO51" i="4"/>
  <c r="KO30" i="4"/>
  <c r="HP76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<sst xmlns="http://schemas.openxmlformats.org/spreadsheetml/2006/main" count="278" uniqueCount="138">
  <si>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</si>
  <si>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</si>
  <si>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</si>
  <si>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</si>
  <si>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</si>
  <si>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</si>
  <si>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</si>
  <si>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</si>
  <si>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</si>
  <si>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</si>
  <si>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</si>
  <si>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</si>
  <si>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</si>
  <si>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</si>
  <si>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</si>
  <si>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</si>
  <si>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</si>
  <si>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</si>
  <si>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</si>
  <si>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</si>
  <si>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</si>
  <si>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</si>
  <si>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</si>
  <si>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</si>
  <si>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</si>
  <si>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</si>
  <si>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</si>
  <si>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</si>
  <si>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</si>
  <si>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</si>
  <si>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</si>
  <si>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</si>
  <si>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</si>
  <si>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</si>
  <si>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</si>
  <si>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</si>
  <si>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</si>
  <si>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</si>
  <si>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</si>
  <si>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</si>
  <si>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</si>
  <si>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</si>
  <si>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</si>
  <si>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</si>
  <si>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</si>
  <si>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</si>
  <si>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</si>
  <si>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</si>
  <si>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</si>
  <si>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</si>
  <si>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</si>
  <si>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</si>
  <si>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</si>
  <si>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</si>
  <si>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</si>
  <si>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</si>
  <si>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</si>
  <si>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</si>
  <si>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</si>
  <si>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</si>
  <si>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</si>
  <si>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</si>
  <si>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</si>
  <si>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</si>
  <si>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</si>
  <si>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</si>
  <si>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</si>
  <si>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</si>
  <si>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</si>
  <si>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</si>
  <si>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</si>
  <si>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</si>
  <si>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</si>
  <si>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</si>
  <si>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</si>
  <si>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</si>
  <si>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</si>
  <si>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</si>
  <si>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</si>
  <si>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</si>
  <si>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</si>
  <si>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</si>
  <si>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</si>
  <si>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</si>
  <si>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</si>
  <si>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</si>
  <si>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</si>
  <si>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</si>
  <si>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</si>
  <si>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</si>
  <si>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</si>
  <si>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</si>
  <si>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</si>
  <si>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</si>
  <si>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</si>
  <si>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</si>
  <si>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</si>
  <si>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</si>
  <si>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</si>
  <si>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</si>
  <si>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</si>
  <si>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</si>
  <si>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</si>
  <si>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</si>
  <si>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</si>
  <si>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</si>
  <si>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当該値(N-3)</t>
    <phoneticPr fontId="5"/>
  </si>
  <si>
    <t>当該値(N)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</si>
  <si>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</si>
  <si>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</si>
  <si>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</si>
  <si>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</si>
  <si>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</si>
  <si>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</si>
  <si>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</si>
  <si>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</si>
  <si>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伊那市</t>
  </si>
  <si>
    <t>伊那市中央駐車場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</si>
  <si>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</si>
  <si>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</si>
  <si>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</si>
  <si>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</si>
  <si>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</si>
  <si>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</si>
  <si>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</si>
  <si>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</si>
  <si>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</si>
  <si>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</si>
  <si>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</si>
  <si>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</si>
  <si>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</si>
  <si>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</si>
  <si>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</si>
  <si>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</si>
  <si>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市立図書館に隣接した駐車場。収益的収支比率は類似施設の平均を上回り、他会計からの繰り入れはない。今後、設備の更新を計画的に行いながら安定的に収益を確保したい。</t>
    <rPh sb="0" eb="2">
      <t>シリツ</t>
    </rPh>
    <rPh sb="2" eb="5">
      <t>トショカン</t>
    </rPh>
    <rPh sb="6" eb="8">
      <t>リンセツ</t>
    </rPh>
    <rPh sb="10" eb="13">
      <t>チュウシャジョウ</t>
    </rPh>
    <rPh sb="14" eb="17">
      <t>シュウエキテキ</t>
    </rPh>
    <rPh sb="17" eb="19">
      <t>シュウシ</t>
    </rPh>
    <rPh sb="19" eb="21">
      <t>ヒリツ</t>
    </rPh>
    <rPh sb="22" eb="24">
      <t>ルイジ</t>
    </rPh>
    <rPh sb="24" eb="26">
      <t>シセツ</t>
    </rPh>
    <rPh sb="27" eb="29">
      <t>ヘイキン</t>
    </rPh>
    <rPh sb="30" eb="32">
      <t>ウワマワ</t>
    </rPh>
    <rPh sb="34" eb="35">
      <t>タ</t>
    </rPh>
    <rPh sb="35" eb="37">
      <t>カイケイ</t>
    </rPh>
    <rPh sb="40" eb="41">
      <t>ク</t>
    </rPh>
    <rPh sb="42" eb="43">
      <t>イ</t>
    </rPh>
    <rPh sb="48" eb="50">
      <t>コンゴ</t>
    </rPh>
    <rPh sb="51" eb="53">
      <t>セツビ</t>
    </rPh>
    <rPh sb="54" eb="56">
      <t>コウシン</t>
    </rPh>
    <rPh sb="57" eb="60">
      <t>ケイカクテキ</t>
    </rPh>
    <rPh sb="61" eb="62">
      <t>オコナ</t>
    </rPh>
    <rPh sb="66" eb="69">
      <t>アンテイテキ</t>
    </rPh>
    <rPh sb="70" eb="72">
      <t>シュウエキ</t>
    </rPh>
    <rPh sb="73" eb="75">
      <t>カクホ</t>
    </rPh>
    <phoneticPr fontId="5"/>
  </si>
  <si>
    <t>当駐車場の回転率は、４．５４台。平均駐車時間は１．４０時間となっており１日平均３８０台ほど利用しており利用者は増えている。</t>
    <rPh sb="0" eb="1">
      <t>トウ</t>
    </rPh>
    <rPh sb="1" eb="4">
      <t>チュウシャジョウ</t>
    </rPh>
    <rPh sb="5" eb="7">
      <t>カイテン</t>
    </rPh>
    <rPh sb="7" eb="8">
      <t>リツ</t>
    </rPh>
    <rPh sb="14" eb="15">
      <t>ダイ</t>
    </rPh>
    <rPh sb="16" eb="18">
      <t>ヘイキン</t>
    </rPh>
    <rPh sb="18" eb="20">
      <t>チュウシャ</t>
    </rPh>
    <rPh sb="20" eb="22">
      <t>ジカン</t>
    </rPh>
    <rPh sb="27" eb="29">
      <t>ジカン</t>
    </rPh>
    <rPh sb="36" eb="37">
      <t>ニチ</t>
    </rPh>
    <rPh sb="37" eb="39">
      <t>ヘイキン</t>
    </rPh>
    <rPh sb="42" eb="43">
      <t>ダイ</t>
    </rPh>
    <rPh sb="45" eb="47">
      <t>リヨウ</t>
    </rPh>
    <rPh sb="51" eb="54">
      <t>リヨウシャ</t>
    </rPh>
    <rPh sb="55" eb="56">
      <t>フ</t>
    </rPh>
    <phoneticPr fontId="5"/>
  </si>
  <si>
    <t>利用者が増加傾向にあり、計画的な更新を行いながら安定した運営を行っていきたい。</t>
    <rPh sb="0" eb="3">
      <t>リヨウシャ</t>
    </rPh>
    <rPh sb="4" eb="6">
      <t>ゾウカ</t>
    </rPh>
    <rPh sb="6" eb="8">
      <t>ケイコウ</t>
    </rPh>
    <rPh sb="12" eb="15">
      <t>ケイカクテキ</t>
    </rPh>
    <rPh sb="16" eb="18">
      <t>コウシン</t>
    </rPh>
    <rPh sb="19" eb="20">
      <t>オコナ</t>
    </rPh>
    <rPh sb="24" eb="26">
      <t>アンテイ</t>
    </rPh>
    <rPh sb="28" eb="30">
      <t>ウンエイ</t>
    </rPh>
    <rPh sb="31" eb="32">
      <t>オコナ</t>
    </rPh>
    <phoneticPr fontId="5"/>
  </si>
  <si>
    <t>設備投資見込額
R2　ゲート装置更新　　1,500千円
R3　自動発券機更新　　3,024千円
R4　監視カメラ更新　　　432千円
R9  自動精算機更新　　8,100千円
売上高GOP比率は、数値誤りで99.2％</t>
    <rPh sb="0" eb="2">
      <t>セツビ</t>
    </rPh>
    <rPh sb="2" eb="4">
      <t>トウシ</t>
    </rPh>
    <rPh sb="4" eb="6">
      <t>ミコミ</t>
    </rPh>
    <rPh sb="6" eb="7">
      <t>ガク</t>
    </rPh>
    <rPh sb="14" eb="16">
      <t>ソウチ</t>
    </rPh>
    <rPh sb="16" eb="18">
      <t>コウシン</t>
    </rPh>
    <rPh sb="25" eb="27">
      <t>センエン</t>
    </rPh>
    <rPh sb="31" eb="33">
      <t>ジドウ</t>
    </rPh>
    <rPh sb="33" eb="36">
      <t>ハッケンキ</t>
    </rPh>
    <rPh sb="36" eb="38">
      <t>コウシン</t>
    </rPh>
    <rPh sb="45" eb="47">
      <t>センエン</t>
    </rPh>
    <rPh sb="51" eb="53">
      <t>カンシ</t>
    </rPh>
    <rPh sb="56" eb="58">
      <t>コウシン</t>
    </rPh>
    <rPh sb="64" eb="66">
      <t>センエン</t>
    </rPh>
    <rPh sb="71" eb="73">
      <t>ジドウ</t>
    </rPh>
    <rPh sb="73" eb="75">
      <t>セイサン</t>
    </rPh>
    <rPh sb="75" eb="76">
      <t>キ</t>
    </rPh>
    <rPh sb="76" eb="78">
      <t>コウシン</t>
    </rPh>
    <rPh sb="85" eb="87">
      <t>センエン</t>
    </rPh>
    <rPh sb="89" eb="91">
      <t>ウリアゲ</t>
    </rPh>
    <rPh sb="91" eb="92">
      <t>ダカ</t>
    </rPh>
    <rPh sb="95" eb="97">
      <t>ヒリツ</t>
    </rPh>
    <rPh sb="99" eb="101">
      <t>スウチ</t>
    </rPh>
    <rPh sb="101" eb="102">
      <t>アヤマ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</si>
</sst>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459.3</c:v>
                </c:pt>
                <c:pt idx="1">
                  <c:v>4848.6000000000004</c:v>
                </c:pt>
                <c:pt idx="2">
                  <c:v>24.8</c:v>
                </c:pt>
                <c:pt idx="3">
                  <c:v>4227.5</c:v>
                </c:pt>
                <c:pt idx="4">
                  <c:v>7622.2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B-4197-AF66-820DE625A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40128"/>
        <c:axId val="11224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0B-4197-AF66-820DE625A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0128"/>
        <c:axId val="112242048"/>
      </c:lineChart>
      <c:dateAx>
        <c:axId val="11224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42048"/>
        <c:crosses val="autoZero"/>
        <c:auto val="1"/>
        <c:lblOffset val="100"/>
        <c:baseTimeUnit val="years"/>
      </c:dateAx>
      <c:valAx>
        <c:axId val="11224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2240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44-44E3-893A-85148F031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44864"/>
        <c:axId val="5424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44-44E3-893A-85148F031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4864"/>
        <c:axId val="54246784"/>
      </c:lineChart>
      <c:dateAx>
        <c:axId val="5424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246784"/>
        <c:crosses val="autoZero"/>
        <c:auto val="1"/>
        <c:lblOffset val="100"/>
        <c:baseTimeUnit val="years"/>
      </c:dateAx>
      <c:valAx>
        <c:axId val="5424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244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C-4617-8DCB-F9430A82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46048"/>
        <c:axId val="5294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EC-4617-8DCB-F9430A82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46048"/>
        <c:axId val="52947968"/>
      </c:lineChart>
      <c:dateAx>
        <c:axId val="5294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47968"/>
        <c:crosses val="autoZero"/>
        <c:auto val="1"/>
        <c:lblOffset val="100"/>
        <c:baseTimeUnit val="years"/>
      </c:dateAx>
      <c:valAx>
        <c:axId val="5294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946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ED-46E2-A3D9-FFCC3AAD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0752"/>
        <c:axId val="5265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ED-46E2-A3D9-FFCC3AAD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0752"/>
        <c:axId val="52652672"/>
      </c:lineChart>
      <c:dateAx>
        <c:axId val="5265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652672"/>
        <c:crosses val="autoZero"/>
        <c:auto val="1"/>
        <c:lblOffset val="100"/>
        <c:baseTimeUnit val="years"/>
      </c:dateAx>
      <c:valAx>
        <c:axId val="5265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65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B4-4CA1-AB2B-872386D97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7232"/>
        <c:axId val="5268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B4-4CA1-AB2B-872386D97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7232"/>
        <c:axId val="52689152"/>
      </c:lineChart>
      <c:dateAx>
        <c:axId val="5268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689152"/>
        <c:crosses val="autoZero"/>
        <c:auto val="1"/>
        <c:lblOffset val="100"/>
        <c:baseTimeUnit val="years"/>
      </c:dateAx>
      <c:valAx>
        <c:axId val="5268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68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7D-4FDE-8EB6-9695BAC57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7552"/>
        <c:axId val="5281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7D-4FDE-8EB6-9695BAC57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7552"/>
        <c:axId val="52813824"/>
      </c:lineChart>
      <c:dateAx>
        <c:axId val="5280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813824"/>
        <c:crosses val="autoZero"/>
        <c:auto val="1"/>
        <c:lblOffset val="100"/>
        <c:baseTimeUnit val="years"/>
      </c:dateAx>
      <c:valAx>
        <c:axId val="5281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280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437.5</c:v>
                </c:pt>
                <c:pt idx="1">
                  <c:v>436.4</c:v>
                </c:pt>
                <c:pt idx="2">
                  <c:v>444.3</c:v>
                </c:pt>
                <c:pt idx="3">
                  <c:v>430.7</c:v>
                </c:pt>
                <c:pt idx="4">
                  <c:v>454.1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36-4D3E-AB9F-DB46D2BD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72704"/>
        <c:axId val="5287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36-4D3E-AB9F-DB46D2BD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2704"/>
        <c:axId val="52874624"/>
      </c:lineChart>
      <c:dateAx>
        <c:axId val="5287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874624"/>
        <c:crosses val="autoZero"/>
        <c:auto val="1"/>
        <c:lblOffset val="100"/>
        <c:baseTimeUnit val="years"/>
      </c:dateAx>
      <c:valAx>
        <c:axId val="5287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87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78.2</c:v>
                </c:pt>
                <c:pt idx="1">
                  <c:v>97.9</c:v>
                </c:pt>
                <c:pt idx="2">
                  <c:v>-303.89999999999998</c:v>
                </c:pt>
                <c:pt idx="3">
                  <c:v>-303.89999999999998</c:v>
                </c:pt>
                <c:pt idx="4">
                  <c:v>98.7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66-4D22-850A-18287A5EC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640"/>
        <c:axId val="5297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66-4D22-850A-18287A5EC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640"/>
        <c:axId val="52975104"/>
      </c:lineChart>
      <c:dateAx>
        <c:axId val="5296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75104"/>
        <c:crosses val="autoZero"/>
        <c:auto val="1"/>
        <c:lblOffset val="100"/>
        <c:baseTimeUnit val="years"/>
      </c:dateAx>
      <c:valAx>
        <c:axId val="5297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96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1279</c:v>
                </c:pt>
                <c:pt idx="1">
                  <c:v>1662</c:v>
                </c:pt>
                <c:pt idx="2">
                  <c:v>-5804</c:v>
                </c:pt>
                <c:pt idx="3">
                  <c:v>2141</c:v>
                </c:pt>
                <c:pt idx="4">
                  <c:v>2031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6-4029-AEF1-CDCD0D32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17216"/>
        <c:axId val="5308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46-4029-AEF1-CDCD0D32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7216"/>
        <c:axId val="53089024"/>
      </c:lineChart>
      <c:dateAx>
        <c:axId val="5301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89024"/>
        <c:crosses val="autoZero"/>
        <c:auto val="1"/>
        <c:lblOffset val="100"/>
        <c:baseTimeUnit val="years"/>
      </c:dateAx>
      <c:valAx>
        <c:axId val="5308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017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D48" sqref="ND48:NR4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長野県伊那市　伊那市中央駐車場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2349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85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459.3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4848.6000000000004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24.8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4227.5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7622.2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437.5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436.4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444.3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430.7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454.1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78.2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97.9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-303.89999999999998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-303.89999999999998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98.7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1279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1662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-5804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2141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2031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55963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4524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1SaKCJ3shRvop6XU1FplPcEoA914pa3mmjLjmZ/cldvErI1g1sYOnMBtZy+k6HRGh5F2LZZioNVerC5bCpcgw==" saltValue="3ZfN3ZkU0zFhGW3k+H1GC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103</v>
      </c>
      <c r="AW5" s="59" t="s">
        <v>91</v>
      </c>
      <c r="AX5" s="59" t="s">
        <v>102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105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105</v>
      </c>
      <c r="BT5" s="59" t="s">
        <v>102</v>
      </c>
      <c r="BU5" s="59" t="s">
        <v>104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106</v>
      </c>
      <c r="CD5" s="59" t="s">
        <v>91</v>
      </c>
      <c r="CE5" s="59" t="s">
        <v>102</v>
      </c>
      <c r="CF5" s="59" t="s">
        <v>107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103</v>
      </c>
      <c r="CQ5" s="59" t="s">
        <v>91</v>
      </c>
      <c r="CR5" s="59" t="s">
        <v>102</v>
      </c>
      <c r="CS5" s="59" t="s">
        <v>107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103</v>
      </c>
      <c r="DB5" s="59" t="s">
        <v>101</v>
      </c>
      <c r="DC5" s="59" t="s">
        <v>108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109</v>
      </c>
      <c r="DL5" s="59" t="s">
        <v>106</v>
      </c>
      <c r="DM5" s="59" t="s">
        <v>101</v>
      </c>
      <c r="DN5" s="59" t="s">
        <v>92</v>
      </c>
      <c r="DO5" s="59" t="s">
        <v>107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2018</v>
      </c>
      <c r="C6" s="60">
        <f t="shared" ref="C6:X6" si="1">C8</f>
        <v>202096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長野県伊那市</v>
      </c>
      <c r="I6" s="60" t="str">
        <f t="shared" si="1"/>
        <v>伊那市中央駐車場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公共施設</v>
      </c>
      <c r="T6" s="62" t="str">
        <f t="shared" si="1"/>
        <v>無</v>
      </c>
      <c r="U6" s="63">
        <f t="shared" si="1"/>
        <v>2349</v>
      </c>
      <c r="V6" s="63">
        <f t="shared" si="1"/>
        <v>85</v>
      </c>
      <c r="W6" s="63">
        <f t="shared" si="1"/>
        <v>100</v>
      </c>
      <c r="X6" s="62" t="str">
        <f t="shared" si="1"/>
        <v>利用料金制</v>
      </c>
      <c r="Y6" s="64">
        <f>IF(Y8="-",NA(),Y8)</f>
        <v>459.3</v>
      </c>
      <c r="Z6" s="64">
        <f t="shared" ref="Z6:AH6" si="2">IF(Z8="-",NA(),Z8)</f>
        <v>4848.6000000000004</v>
      </c>
      <c r="AA6" s="64">
        <f t="shared" si="2"/>
        <v>24.8</v>
      </c>
      <c r="AB6" s="64">
        <f t="shared" si="2"/>
        <v>4227.5</v>
      </c>
      <c r="AC6" s="64">
        <f t="shared" si="2"/>
        <v>7622.2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78.2</v>
      </c>
      <c r="BG6" s="64">
        <f t="shared" ref="BG6:BO6" si="5">IF(BG8="-",NA(),BG8)</f>
        <v>97.9</v>
      </c>
      <c r="BH6" s="64">
        <f t="shared" si="5"/>
        <v>-303.89999999999998</v>
      </c>
      <c r="BI6" s="64">
        <f t="shared" si="5"/>
        <v>-303.89999999999998</v>
      </c>
      <c r="BJ6" s="64">
        <f t="shared" si="5"/>
        <v>98.7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1279</v>
      </c>
      <c r="BR6" s="65">
        <f t="shared" ref="BR6:BZ6" si="6">IF(BR8="-",NA(),BR8)</f>
        <v>1662</v>
      </c>
      <c r="BS6" s="65">
        <f t="shared" si="6"/>
        <v>-5804</v>
      </c>
      <c r="BT6" s="65">
        <f t="shared" si="6"/>
        <v>2141</v>
      </c>
      <c r="BU6" s="65">
        <f t="shared" si="6"/>
        <v>2031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55963</v>
      </c>
      <c r="CN6" s="63">
        <f t="shared" si="7"/>
        <v>4524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437.5</v>
      </c>
      <c r="DL6" s="64">
        <f t="shared" ref="DL6:DT6" si="9">IF(DL8="-",NA(),DL8)</f>
        <v>436.4</v>
      </c>
      <c r="DM6" s="64">
        <f t="shared" si="9"/>
        <v>444.3</v>
      </c>
      <c r="DN6" s="64">
        <f t="shared" si="9"/>
        <v>430.7</v>
      </c>
      <c r="DO6" s="64">
        <f t="shared" si="9"/>
        <v>454.1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113</v>
      </c>
      <c r="B7" s="60">
        <f t="shared" ref="B7:X7" si="10">B8</f>
        <v>2018</v>
      </c>
      <c r="C7" s="60">
        <f t="shared" si="10"/>
        <v>202096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長野県　伊那市</v>
      </c>
      <c r="I7" s="60" t="str">
        <f t="shared" si="10"/>
        <v>伊那市中央駐車場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2349</v>
      </c>
      <c r="V7" s="63">
        <f t="shared" si="10"/>
        <v>85</v>
      </c>
      <c r="W7" s="63">
        <f t="shared" si="10"/>
        <v>100</v>
      </c>
      <c r="X7" s="62" t="str">
        <f t="shared" si="10"/>
        <v>利用料金制</v>
      </c>
      <c r="Y7" s="64">
        <f>Y8</f>
        <v>459.3</v>
      </c>
      <c r="Z7" s="64">
        <f t="shared" ref="Z7:AH7" si="11">Z8</f>
        <v>4848.6000000000004</v>
      </c>
      <c r="AA7" s="64">
        <f t="shared" si="11"/>
        <v>24.8</v>
      </c>
      <c r="AB7" s="64">
        <f t="shared" si="11"/>
        <v>4227.5</v>
      </c>
      <c r="AC7" s="64">
        <f t="shared" si="11"/>
        <v>7622.2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78.2</v>
      </c>
      <c r="BG7" s="64">
        <f t="shared" ref="BG7:BO7" si="14">BG8</f>
        <v>97.9</v>
      </c>
      <c r="BH7" s="64">
        <f t="shared" si="14"/>
        <v>-303.89999999999998</v>
      </c>
      <c r="BI7" s="64">
        <f t="shared" si="14"/>
        <v>-303.89999999999998</v>
      </c>
      <c r="BJ7" s="64">
        <f t="shared" si="14"/>
        <v>98.7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1279</v>
      </c>
      <c r="BR7" s="65">
        <f t="shared" ref="BR7:BZ7" si="15">BR8</f>
        <v>1662</v>
      </c>
      <c r="BS7" s="65">
        <f t="shared" si="15"/>
        <v>-5804</v>
      </c>
      <c r="BT7" s="65">
        <f t="shared" si="15"/>
        <v>2141</v>
      </c>
      <c r="BU7" s="65">
        <f t="shared" si="15"/>
        <v>2031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115</v>
      </c>
      <c r="CL7" s="61"/>
      <c r="CM7" s="63">
        <f>CM8</f>
        <v>55963</v>
      </c>
      <c r="CN7" s="63">
        <f>CN8</f>
        <v>4524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437.5</v>
      </c>
      <c r="DL7" s="64">
        <f t="shared" ref="DL7:DT7" si="17">DL8</f>
        <v>436.4</v>
      </c>
      <c r="DM7" s="64">
        <f t="shared" si="17"/>
        <v>444.3</v>
      </c>
      <c r="DN7" s="64">
        <f t="shared" si="17"/>
        <v>430.7</v>
      </c>
      <c r="DO7" s="64">
        <f t="shared" si="17"/>
        <v>454.1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202096</v>
      </c>
      <c r="D8" s="67">
        <v>47</v>
      </c>
      <c r="E8" s="67">
        <v>14</v>
      </c>
      <c r="F8" s="67">
        <v>0</v>
      </c>
      <c r="G8" s="67">
        <v>2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47</v>
      </c>
      <c r="S8" s="69" t="s">
        <v>126</v>
      </c>
      <c r="T8" s="69" t="s">
        <v>127</v>
      </c>
      <c r="U8" s="70">
        <v>2349</v>
      </c>
      <c r="V8" s="70">
        <v>85</v>
      </c>
      <c r="W8" s="70">
        <v>100</v>
      </c>
      <c r="X8" s="69" t="s">
        <v>128</v>
      </c>
      <c r="Y8" s="71">
        <v>459.3</v>
      </c>
      <c r="Z8" s="71">
        <v>4848.6000000000004</v>
      </c>
      <c r="AA8" s="71">
        <v>24.8</v>
      </c>
      <c r="AB8" s="71">
        <v>4227.5</v>
      </c>
      <c r="AC8" s="71">
        <v>7622.2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78.2</v>
      </c>
      <c r="BG8" s="71">
        <v>97.9</v>
      </c>
      <c r="BH8" s="71">
        <v>-303.89999999999998</v>
      </c>
      <c r="BI8" s="71">
        <v>-303.89999999999998</v>
      </c>
      <c r="BJ8" s="71">
        <v>98.7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1279</v>
      </c>
      <c r="BR8" s="72">
        <v>1662</v>
      </c>
      <c r="BS8" s="72">
        <v>-5804</v>
      </c>
      <c r="BT8" s="73">
        <v>2141</v>
      </c>
      <c r="BU8" s="73">
        <v>2031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55963</v>
      </c>
      <c r="CN8" s="70">
        <v>4524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437.5</v>
      </c>
      <c r="DL8" s="71">
        <v>436.4</v>
      </c>
      <c r="DM8" s="71">
        <v>444.3</v>
      </c>
      <c r="DN8" s="71">
        <v>430.7</v>
      </c>
      <c r="DO8" s="71">
        <v>454.1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2020-01-24T07:41:55Z</cp:lastPrinted>
  <dcterms:created xsi:type="dcterms:W3CDTF">2019-12-05T07:22:48Z</dcterms:created>
  <dcterms:modified xsi:type="dcterms:W3CDTF">2020-02-27T06:11:47Z</dcterms:modified>
  <cp:category/>
</cp:coreProperties>
</file>