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a6FSRAZk1qOqOXhYEljovtLee6n+6u8vxLnIuJpSJo8QfcoS89tBpkbwOeVga+0KeyqGggECBp5HLnmOSBC+/Q==" workbookSaltValue="pMRrnagmCT3/aEtbxOo3U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I10" i="4"/>
  <c r="AL8" i="4"/>
  <c r="P8" i="4"/>
  <c r="I8" i="4"/>
  <c r="B10" i="5" l="1"/>
  <c r="F10" i="5"/>
  <c r="C10" i="5"/>
  <c r="D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<sst xmlns="http://schemas.openxmlformats.org/spreadsheetml/2006/main" count="239" uniqueCount="114">
  <si>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</si>
  <si>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</si>
  <si>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</si>
  <si>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</si>
  <si>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</si>
  <si>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</si>
  <si>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</si>
  <si>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</si>
  <si>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</si>
  <si>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</si>
  <si>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</si>
  <si>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</si>
  <si>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</si>
  <si>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</si>
  <si>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</si>
  <si>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</si>
  <si>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</si>
  <si>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</si>
  <si>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</si>
  <si>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</si>
  <si>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</si>
  <si>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</si>
  <si>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</si>
  <si>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</si>
  <si>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</si>
  <si>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</si>
  <si>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</si>
  <si>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</si>
  <si>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</si>
  <si>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</si>
  <si>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</si>
  <si>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</si>
  <si>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</si>
  <si>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</si>
  <si>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</si>
  <si>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</si>
  <si>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</si>
  <si>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</si>
  <si>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</si>
  <si>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</si>
  <si>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</si>
  <si>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</si>
  <si>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</si>
  <si>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</si>
  <si>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</si>
  <si>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</si>
  <si>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</si>
  <si>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</si>
  <si>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</si>
  <si>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</si>
  <si>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</si>
  <si>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</si>
  <si>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</si>
  <si>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</si>
  <si>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</si>
  <si>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</si>
  <si>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</si>
  <si>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</si>
  <si>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</si>
  <si>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</si>
  <si>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</si>
  <si>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</si>
  <si>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</si>
  <si>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</si>
  <si>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</si>
  <si>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</si>
  <si>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</si>
  <si>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</si>
  <si>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</si>
  <si>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</si>
  <si>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</si>
  <si>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</si>
  <si>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</si>
  <si>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</si>
  <si>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</si>
  <si>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</si>
  <si>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</si>
  <si>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</si>
  <si>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</si>
  <si>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</si>
  <si>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</si>
  <si>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</si>
  <si>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</si>
  <si>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</si>
  <si>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</si>
  <si>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</si>
  <si>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</si>
  <si>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</si>
  <si>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</si>
  <si>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</si>
  <si>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</si>
  <si>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</si>
  <si>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</si>
  <si>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</si>
  <si>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</si>
  <si>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</si>
  <si>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</si>
  <si>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</si>
  <si>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</si>
  <si>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</si>
  <si>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</si>
  <si>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</si>
  <si>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</si>
  <si>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</si>
  <si>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</si>
  <si>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</si>
  <si>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</si>
  <si>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</si>
  <si>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</si>
  <si>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</si>
  <si>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</si>
  <si>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債元金償還金に要する一般会計繰入金を資本的収入として計上しており、①の収益的収支比率は69.54%となります。総務省の繰出基準に基づき、地方債償還金は全て一般会計で負担するため、④企業債残高対事業規模比率は0.00％になります。
　⑤経費回収率は類似団体平均値を上回っていますが100％未満であり、使用料収入の確保と汚水処理費の節減に努めます。
　汚水処理費の増と処理水量の減により⑥汚水処理原価は増加しており、施設の老朽化と処理区域内人口の減少が影響していると思われます。また、⑦施設利用率の減少も処理区域内人口の減少の影響と考えます。
　⑧水洗化率は合併処理浄化槽を設置した人口を処理区域内人口として算出しているため、100%になっています。</t>
    <rPh sb="9" eb="12">
      <t>チホウサイ</t>
    </rPh>
    <rPh sb="12" eb="14">
      <t>ガンキン</t>
    </rPh>
    <rPh sb="14" eb="16">
      <t>ショウカン</t>
    </rPh>
    <rPh sb="16" eb="17">
      <t>キン</t>
    </rPh>
    <rPh sb="18" eb="19">
      <t>ヨウ</t>
    </rPh>
    <rPh sb="21" eb="23">
      <t>イッパン</t>
    </rPh>
    <rPh sb="23" eb="25">
      <t>カイケイ</t>
    </rPh>
    <rPh sb="29" eb="32">
      <t>シホンテキ</t>
    </rPh>
    <rPh sb="32" eb="34">
      <t>シュウニュウ</t>
    </rPh>
    <rPh sb="37" eb="39">
      <t>ケイジョウ</t>
    </rPh>
    <rPh sb="66" eb="69">
      <t>ソウムショウ</t>
    </rPh>
    <rPh sb="70" eb="72">
      <t>クリダ</t>
    </rPh>
    <rPh sb="72" eb="74">
      <t>キジュン</t>
    </rPh>
    <rPh sb="75" eb="76">
      <t>モト</t>
    </rPh>
    <rPh sb="86" eb="87">
      <t>スベ</t>
    </rPh>
    <rPh sb="88" eb="90">
      <t>イッパン</t>
    </rPh>
    <rPh sb="90" eb="92">
      <t>カイケイ</t>
    </rPh>
    <rPh sb="93" eb="95">
      <t>フタン</t>
    </rPh>
    <rPh sb="101" eb="103">
      <t>キギョウ</t>
    </rPh>
    <rPh sb="103" eb="104">
      <t>サイ</t>
    </rPh>
    <rPh sb="104" eb="106">
      <t>ザンダカ</t>
    </rPh>
    <rPh sb="106" eb="107">
      <t>タイ</t>
    </rPh>
    <rPh sb="107" eb="109">
      <t>ジギョウ</t>
    </rPh>
    <rPh sb="109" eb="111">
      <t>キボ</t>
    </rPh>
    <rPh sb="111" eb="113">
      <t>ヒリツ</t>
    </rPh>
    <rPh sb="128" eb="130">
      <t>ケイヒ</t>
    </rPh>
    <rPh sb="130" eb="132">
      <t>カイシュウ</t>
    </rPh>
    <rPh sb="132" eb="133">
      <t>リツ</t>
    </rPh>
    <rPh sb="134" eb="136">
      <t>ルイジ</t>
    </rPh>
    <rPh sb="136" eb="138">
      <t>ダンタイ</t>
    </rPh>
    <rPh sb="138" eb="141">
      <t>ヘイキンチ</t>
    </rPh>
    <rPh sb="142" eb="144">
      <t>ウワマワ</t>
    </rPh>
    <rPh sb="160" eb="162">
      <t>シヨウ</t>
    </rPh>
    <rPh sb="162" eb="163">
      <t>リョウ</t>
    </rPh>
    <rPh sb="163" eb="165">
      <t>シュウニュウ</t>
    </rPh>
    <rPh sb="166" eb="168">
      <t>カクホ</t>
    </rPh>
    <rPh sb="169" eb="171">
      <t>オスイ</t>
    </rPh>
    <rPh sb="171" eb="173">
      <t>ショリ</t>
    </rPh>
    <rPh sb="173" eb="174">
      <t>ヒ</t>
    </rPh>
    <rPh sb="175" eb="177">
      <t>セツゲン</t>
    </rPh>
    <rPh sb="178" eb="179">
      <t>ツト</t>
    </rPh>
    <rPh sb="185" eb="187">
      <t>オスイ</t>
    </rPh>
    <rPh sb="187" eb="189">
      <t>ショリ</t>
    </rPh>
    <rPh sb="189" eb="190">
      <t>ヒ</t>
    </rPh>
    <rPh sb="193" eb="195">
      <t>ショリ</t>
    </rPh>
    <rPh sb="195" eb="196">
      <t>スイ</t>
    </rPh>
    <rPh sb="196" eb="197">
      <t>リョウ</t>
    </rPh>
    <rPh sb="203" eb="205">
      <t>オスイ</t>
    </rPh>
    <rPh sb="205" eb="207">
      <t>ショリ</t>
    </rPh>
    <rPh sb="207" eb="209">
      <t>ゲンカ</t>
    </rPh>
    <rPh sb="210" eb="212">
      <t>ゾウカ</t>
    </rPh>
    <rPh sb="217" eb="219">
      <t>シセツ</t>
    </rPh>
    <rPh sb="220" eb="223">
      <t>ロウキュウカ</t>
    </rPh>
    <rPh sb="224" eb="226">
      <t>ショリ</t>
    </rPh>
    <rPh sb="226" eb="228">
      <t>クイキ</t>
    </rPh>
    <rPh sb="228" eb="229">
      <t>ナイ</t>
    </rPh>
    <rPh sb="229" eb="231">
      <t>ジンコウ</t>
    </rPh>
    <rPh sb="232" eb="234">
      <t>ゲンショウ</t>
    </rPh>
    <rPh sb="235" eb="237">
      <t>エイキョウ</t>
    </rPh>
    <rPh sb="242" eb="243">
      <t>オモ</t>
    </rPh>
    <rPh sb="252" eb="254">
      <t>シセツ</t>
    </rPh>
    <rPh sb="254" eb="256">
      <t>リヨウ</t>
    </rPh>
    <rPh sb="256" eb="257">
      <t>リツ</t>
    </rPh>
    <rPh sb="258" eb="260">
      <t>ゲンショウ</t>
    </rPh>
    <rPh sb="261" eb="263">
      <t>ショリ</t>
    </rPh>
    <rPh sb="263" eb="265">
      <t>クイキ</t>
    </rPh>
    <rPh sb="265" eb="266">
      <t>ナイ</t>
    </rPh>
    <rPh sb="266" eb="268">
      <t>ジンコウ</t>
    </rPh>
    <rPh sb="269" eb="271">
      <t>ゲンショウ</t>
    </rPh>
    <rPh sb="272" eb="274">
      <t>エイキョウ</t>
    </rPh>
    <rPh sb="275" eb="276">
      <t>カンガ</t>
    </rPh>
    <rPh sb="283" eb="286">
      <t>スイセンカ</t>
    </rPh>
    <rPh sb="286" eb="287">
      <t>リツ</t>
    </rPh>
    <rPh sb="288" eb="290">
      <t>ガッペイ</t>
    </rPh>
    <rPh sb="290" eb="292">
      <t>ショリ</t>
    </rPh>
    <rPh sb="292" eb="295">
      <t>ジョウカソウ</t>
    </rPh>
    <rPh sb="296" eb="298">
      <t>セッチ</t>
    </rPh>
    <rPh sb="300" eb="302">
      <t>ジンコウ</t>
    </rPh>
    <rPh sb="303" eb="305">
      <t>ショリ</t>
    </rPh>
    <rPh sb="305" eb="307">
      <t>クイキ</t>
    </rPh>
    <rPh sb="307" eb="308">
      <t>ナイ</t>
    </rPh>
    <rPh sb="308" eb="310">
      <t>ジンコウ</t>
    </rPh>
    <rPh sb="313" eb="315">
      <t>サンシュツ</t>
    </rPh>
    <phoneticPr fontId="4"/>
  </si>
  <si>
    <t xml:space="preserve"> 各家庭に設置する合併処理浄化槽であるため、管渠の更新は無く③管渠改善率に数値として表れませんが、設置後20年を経過する施設もあり、その老朽化を原因とする修繕費や部品交換費が増加しています。</t>
    <phoneticPr fontId="4"/>
  </si>
  <si>
    <t>　施設の老朽化により汚水処理原価が増加していること、経費回収率が100%未満であることから、使用料収入の確保と汚水処理費の節減に努めます。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</si>
</sst>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30-42F3-9A61-9B2150CBAC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30-42F3-9A61-9B2150CBAC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50.38</c:v>
                </c:pt>
                <c:pt idx="1">
                  <c:v>49.47</c:v>
                </c:pt>
                <c:pt idx="2">
                  <c:v>48.38</c:v>
                </c:pt>
                <c:pt idx="3">
                  <c:v>47.11</c:v>
                </c:pt>
                <c:pt idx="4">
                  <c:v>46.17</c:v>
                </c:pt>
              </c:numCache>
            </c:numRef>
          </c:val>
          <c:extLst>
            <c:ext xmlns:c16="http://schemas.microsoft.com/office/drawing/2014/chart" uri="{C3380CC4-5D6E-409C-BE32-E72D297353CC}">
              <c16:uniqueId val="{00000000-F5B4-4031-928A-DB841BFCFE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F5B4-4031-928A-DB841BFCFE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99-4C1D-8F7B-D5A546E918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CD99-4C1D-8F7B-D5A546E918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70.66</c:v>
                </c:pt>
                <c:pt idx="3">
                  <c:v>69.540000000000006</c:v>
                </c:pt>
                <c:pt idx="4">
                  <c:v>69.540000000000006</c:v>
                </c:pt>
              </c:numCache>
            </c:numRef>
          </c:val>
          <c:extLst>
            <c:ext xmlns:c16="http://schemas.microsoft.com/office/drawing/2014/chart" uri="{C3380CC4-5D6E-409C-BE32-E72D297353CC}">
              <c16:uniqueId val="{00000000-2254-4164-AC4A-BDC84B95A2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4-4164-AC4A-BDC84B95A2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27-42A8-888D-4737DB3B3E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27-42A8-888D-4737DB3B3E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6-4D0D-A864-FDFDC671DF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6-4D0D-A864-FDFDC671DF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9F-49A8-B76E-8B550D2E3F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9F-49A8-B76E-8B550D2E3F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35-478E-BB0E-97CF416B5F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35-478E-BB0E-97CF416B5F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C1-467B-949F-52041968A3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76C1-467B-949F-52041968A3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87.04</c:v>
                </c:pt>
                <c:pt idx="1">
                  <c:v>88.02</c:v>
                </c:pt>
                <c:pt idx="2">
                  <c:v>81.17</c:v>
                </c:pt>
                <c:pt idx="3">
                  <c:v>82.6</c:v>
                </c:pt>
                <c:pt idx="4">
                  <c:v>78.959999999999994</c:v>
                </c:pt>
              </c:numCache>
            </c:numRef>
          </c:val>
          <c:extLst>
            <c:ext xmlns:c16="http://schemas.microsoft.com/office/drawing/2014/chart" uri="{C3380CC4-5D6E-409C-BE32-E72D297353CC}">
              <c16:uniqueId val="{00000000-963C-4081-BB7D-66E3022573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963C-4081-BB7D-66E3022573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264.02</c:v>
                </c:pt>
                <c:pt idx="1">
                  <c:v>267.76</c:v>
                </c:pt>
                <c:pt idx="2">
                  <c:v>293.67</c:v>
                </c:pt>
                <c:pt idx="3">
                  <c:v>296.8</c:v>
                </c:pt>
                <c:pt idx="4">
                  <c:v>314.76</c:v>
                </c:pt>
              </c:numCache>
            </c:numRef>
          </c:val>
          <c:extLst>
            <c:ext xmlns:c16="http://schemas.microsoft.com/office/drawing/2014/chart" uri="{C3380CC4-5D6E-409C-BE32-E72D297353CC}">
              <c16:uniqueId val="{00000000-7B03-403C-ABBC-365F657130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7B03-403C-ABBC-365F657130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松本市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239635</v>
      </c>
      <c r="AM8" s="68"/>
      <c r="AN8" s="68"/>
      <c r="AO8" s="68"/>
      <c r="AP8" s="68"/>
      <c r="AQ8" s="68"/>
      <c r="AR8" s="68"/>
      <c r="AS8" s="68"/>
      <c r="AT8" s="67">
        <f>データ!T6</f>
        <v>978.47</v>
      </c>
      <c r="AU8" s="67"/>
      <c r="AV8" s="67"/>
      <c r="AW8" s="67"/>
      <c r="AX8" s="67"/>
      <c r="AY8" s="67"/>
      <c r="AZ8" s="67"/>
      <c r="BA8" s="67"/>
      <c r="BB8" s="67">
        <f>データ!U6</f>
        <v>244.91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v>
      </c>
      <c r="Q10" s="67"/>
      <c r="R10" s="67"/>
      <c r="S10" s="67"/>
      <c r="T10" s="67"/>
      <c r="U10" s="67"/>
      <c r="V10" s="67"/>
      <c r="W10" s="67">
        <f>データ!Q6</f>
        <v>100</v>
      </c>
      <c r="X10" s="67"/>
      <c r="Y10" s="67"/>
      <c r="Z10" s="67"/>
      <c r="AA10" s="67"/>
      <c r="AB10" s="67"/>
      <c r="AC10" s="67"/>
      <c r="AD10" s="68">
        <f>データ!R6</f>
        <v>3490</v>
      </c>
      <c r="AE10" s="68"/>
      <c r="AF10" s="68"/>
      <c r="AG10" s="68"/>
      <c r="AH10" s="68"/>
      <c r="AI10" s="68"/>
      <c r="AJ10" s="68"/>
      <c r="AK10" s="2"/>
      <c r="AL10" s="68">
        <f>データ!V6</f>
        <v>3332</v>
      </c>
      <c r="AM10" s="68"/>
      <c r="AN10" s="68"/>
      <c r="AO10" s="68"/>
      <c r="AP10" s="68"/>
      <c r="AQ10" s="68"/>
      <c r="AR10" s="68"/>
      <c r="AS10" s="68"/>
      <c r="AT10" s="67">
        <f>データ!W6</f>
        <v>67.38</v>
      </c>
      <c r="AU10" s="67"/>
      <c r="AV10" s="67"/>
      <c r="AW10" s="67"/>
      <c r="AX10" s="67"/>
      <c r="AY10" s="67"/>
      <c r="AZ10" s="67"/>
      <c r="BA10" s="67"/>
      <c r="BB10" s="67">
        <f>データ!X6</f>
        <v>49.45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k3EGAe+BQ5Ns9E06TbUbMgZgyljT3NAjjCiaKC77aLAa7v/YRF9H0YbjKHxNtnUY1/rEyiX/nopb2rIEhyvrdA==" saltValue="uKbfgRlpZCyzMTWVt0G3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202029</v>
      </c>
      <c r="D6" s="33">
        <f t="shared" si="3"/>
        <v>47</v>
      </c>
      <c r="E6" s="33">
        <f t="shared" si="3"/>
        <v>18</v>
      </c>
      <c r="F6" s="33">
        <f t="shared" si="3"/>
        <v>0</v>
      </c>
      <c r="G6" s="33">
        <f t="shared" si="3"/>
        <v>0</v>
      </c>
      <c r="H6" s="33" t="str">
        <f t="shared" si="3"/>
        <v>長野県　松本市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1.4</v>
      </c>
      <c r="Q6" s="34">
        <f t="shared" si="3"/>
        <v>100</v>
      </c>
      <c r="R6" s="34">
        <f t="shared" si="3"/>
        <v>3490</v>
      </c>
      <c r="S6" s="34">
        <f t="shared" si="3"/>
        <v>239635</v>
      </c>
      <c r="T6" s="34">
        <f t="shared" si="3"/>
        <v>978.47</v>
      </c>
      <c r="U6" s="34">
        <f t="shared" si="3"/>
        <v>244.91</v>
      </c>
      <c r="V6" s="34">
        <f t="shared" si="3"/>
        <v>3332</v>
      </c>
      <c r="W6" s="34">
        <f t="shared" si="3"/>
        <v>67.38</v>
      </c>
      <c r="X6" s="34">
        <f t="shared" si="3"/>
        <v>49.45</v>
      </c>
      <c r="Y6" s="35">
        <f>IF(Y7="",NA(),Y7)</f>
        <v>100</v>
      </c>
      <c r="Z6" s="35">
        <f t="shared" ref="Z6:AH6" si="4">IF(Z7="",NA(),Z7)</f>
        <v>100</v>
      </c>
      <c r="AA6" s="35">
        <f t="shared" si="4"/>
        <v>70.66</v>
      </c>
      <c r="AB6" s="35">
        <f t="shared" si="4"/>
        <v>69.540000000000006</v>
      </c>
      <c r="AC6" s="35">
        <f t="shared" si="4"/>
        <v>69.540000000000006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87.04</v>
      </c>
      <c r="BR6" s="35">
        <f t="shared" ref="BR6:BZ6" si="8">IF(BR7="",NA(),BR7)</f>
        <v>88.02</v>
      </c>
      <c r="BS6" s="35">
        <f t="shared" si="8"/>
        <v>81.17</v>
      </c>
      <c r="BT6" s="35">
        <f t="shared" si="8"/>
        <v>82.6</v>
      </c>
      <c r="BU6" s="35">
        <f t="shared" si="8"/>
        <v>78.959999999999994</v>
      </c>
      <c r="BV6" s="35">
        <f t="shared" si="8"/>
        <v>68.61</v>
      </c>
      <c r="BW6" s="35">
        <f t="shared" si="8"/>
        <v>65.7</v>
      </c>
      <c r="BX6" s="35">
        <f t="shared" si="8"/>
        <v>66.73</v>
      </c>
      <c r="BY6" s="35">
        <f t="shared" si="8"/>
        <v>64.78</v>
      </c>
      <c r="BZ6" s="35">
        <f t="shared" si="8"/>
        <v>63.06</v>
      </c>
      <c r="CA6" s="34" t="str">
        <f>IF(CA7="","",IF(CA7="-","【-】","【"&amp;SUBSTITUTE(TEXT(CA7,"#,##0.00"),"-","△")&amp;"】"))</f>
        <v>【60.61】</v>
      </c>
      <c r="CB6" s="35">
        <f>IF(CB7="",NA(),CB7)</f>
        <v>264.02</v>
      </c>
      <c r="CC6" s="35">
        <f t="shared" ref="CC6:CK6" si="9">IF(CC7="",NA(),CC7)</f>
        <v>267.76</v>
      </c>
      <c r="CD6" s="35">
        <f t="shared" si="9"/>
        <v>293.67</v>
      </c>
      <c r="CE6" s="35">
        <f t="shared" si="9"/>
        <v>296.8</v>
      </c>
      <c r="CF6" s="35">
        <f t="shared" si="9"/>
        <v>314.76</v>
      </c>
      <c r="CG6" s="35">
        <f t="shared" si="9"/>
        <v>241.18</v>
      </c>
      <c r="CH6" s="35">
        <f t="shared" si="9"/>
        <v>247.94</v>
      </c>
      <c r="CI6" s="35">
        <f t="shared" si="9"/>
        <v>241.29</v>
      </c>
      <c r="CJ6" s="35">
        <f t="shared" si="9"/>
        <v>250.21</v>
      </c>
      <c r="CK6" s="35">
        <f t="shared" si="9"/>
        <v>264.77</v>
      </c>
      <c r="CL6" s="34" t="str">
        <f>IF(CL7="","",IF(CL7="-","【-】","【"&amp;SUBSTITUTE(TEXT(CL7,"#,##0.00"),"-","△")&amp;"】"))</f>
        <v>【270.94】</v>
      </c>
      <c r="CM6" s="35">
        <f>IF(CM7="",NA(),CM7)</f>
        <v>50.38</v>
      </c>
      <c r="CN6" s="35">
        <f t="shared" ref="CN6:CV6" si="10">IF(CN7="",NA(),CN7)</f>
        <v>49.47</v>
      </c>
      <c r="CO6" s="35">
        <f t="shared" si="10"/>
        <v>48.38</v>
      </c>
      <c r="CP6" s="35">
        <f t="shared" si="10"/>
        <v>47.11</v>
      </c>
      <c r="CQ6" s="35">
        <f t="shared" si="10"/>
        <v>46.17</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202029</v>
      </c>
      <c r="D7" s="37">
        <v>47</v>
      </c>
      <c r="E7" s="37">
        <v>18</v>
      </c>
      <c r="F7" s="37">
        <v>0</v>
      </c>
      <c r="G7" s="37">
        <v>0</v>
      </c>
      <c r="H7" s="37" t="s">
        <v>98</v>
      </c>
      <c r="I7" s="37" t="s">
        <v>99</v>
      </c>
      <c r="J7" s="37" t="s">
        <v>100</v>
      </c>
      <c r="K7" s="37" t="s">
        <v>101</v>
      </c>
      <c r="L7" s="37" t="s">
        <v>102</v>
      </c>
      <c r="M7" s="37" t="s">
        <v>103</v>
      </c>
      <c r="N7" s="38" t="s">
        <v>104</v>
      </c>
      <c r="O7" s="38" t="s">
        <v>105</v>
      </c>
      <c r="P7" s="38">
        <v>1.4</v>
      </c>
      <c r="Q7" s="38">
        <v>100</v>
      </c>
      <c r="R7" s="38">
        <v>3490</v>
      </c>
      <c r="S7" s="38">
        <v>239635</v>
      </c>
      <c r="T7" s="38">
        <v>978.47</v>
      </c>
      <c r="U7" s="38">
        <v>244.91</v>
      </c>
      <c r="V7" s="38">
        <v>3332</v>
      </c>
      <c r="W7" s="38">
        <v>67.38</v>
      </c>
      <c r="X7" s="38">
        <v>49.45</v>
      </c>
      <c r="Y7" s="38">
        <v>100</v>
      </c>
      <c r="Z7" s="38">
        <v>100</v>
      </c>
      <c r="AA7" s="38">
        <v>70.66</v>
      </c>
      <c r="AB7" s="38">
        <v>69.540000000000006</v>
      </c>
      <c r="AC7" s="38">
        <v>69.540000000000006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261.08</v>
      </c>
      <c r="BL7" s="38">
        <v>241.49</v>
      </c>
      <c r="BM7" s="38">
        <v>248.44</v>
      </c>
      <c r="BN7" s="38">
        <v>244.85</v>
      </c>
      <c r="BO7" s="38">
        <v>296.89</v>
      </c>
      <c r="BP7" s="38">
        <v>325.02</v>
      </c>
      <c r="BQ7" s="38">
        <v>87.04</v>
      </c>
      <c r="BR7" s="38">
        <v>88.02</v>
      </c>
      <c r="BS7" s="38">
        <v>81.17</v>
      </c>
      <c r="BT7" s="38">
        <v>82.6</v>
      </c>
      <c r="BU7" s="38">
        <v>78.959999999999994</v>
      </c>
      <c r="BV7" s="38">
        <v>68.61</v>
      </c>
      <c r="BW7" s="38">
        <v>65.7</v>
      </c>
      <c r="BX7" s="38">
        <v>66.73</v>
      </c>
      <c r="BY7" s="38">
        <v>64.78</v>
      </c>
      <c r="BZ7" s="38">
        <v>63.06</v>
      </c>
      <c r="CA7" s="38">
        <v>60.61</v>
      </c>
      <c r="CB7" s="38">
        <v>264.02</v>
      </c>
      <c r="CC7" s="38">
        <v>267.76</v>
      </c>
      <c r="CD7" s="38">
        <v>293.67</v>
      </c>
      <c r="CE7" s="38">
        <v>296.8</v>
      </c>
      <c r="CF7" s="38">
        <v>314.76</v>
      </c>
      <c r="CG7" s="38">
        <v>241.18</v>
      </c>
      <c r="CH7" s="38">
        <v>247.94</v>
      </c>
      <c r="CI7" s="38">
        <v>241.29</v>
      </c>
      <c r="CJ7" s="38">
        <v>250.21</v>
      </c>
      <c r="CK7" s="38">
        <v>264.77</v>
      </c>
      <c r="CL7" s="38">
        <v>270.94</v>
      </c>
      <c r="CM7" s="38">
        <v>50.38</v>
      </c>
      <c r="CN7" s="38">
        <v>49.47</v>
      </c>
      <c r="CO7" s="38">
        <v>48.38</v>
      </c>
      <c r="CP7" s="38">
        <v>47.11</v>
      </c>
      <c r="CQ7" s="38">
        <v>46.17</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2019-12-05T05:29:15Z</dcterms:created>
  <dcterms:modified xsi:type="dcterms:W3CDTF">2020-02-20T04:06:52Z</dcterms:modified>
  <cp:category/>
</cp:coreProperties>
</file>