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029 松本市\"/>
    </mc:Choice>
  </mc:AlternateContent>
  <workbookProtection workbookAlgorithmName="SHA-512" workbookHashValue="viXb04T8U9bZvRfNZRHhCpIOiFYKLB5uREGoSebOisgiDfZbLDZMpwKMpmZ/7Z2exi6280RmwvFlFOd6O1gBsg==" workbookSaltValue="pR4ypIq3UqwINlJwN5+H8w=="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<sst xmlns="http://schemas.openxmlformats.org/spreadsheetml/2006/main" count="228" uniqueCount="114">
  <si>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</si>
  <si>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</si>
  <si>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</si>
  <si>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</si>
  <si>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</si>
  <si>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</si>
  <si>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</si>
  <si>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</si>
  <si>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</si>
  <si>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</si>
  <si>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</si>
  <si>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</si>
  <si>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</si>
  <si>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</si>
  <si>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</si>
  <si>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</si>
  <si>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</si>
  <si>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</si>
  <si>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</si>
  <si>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</si>
  <si>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</si>
  <si>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</si>
  <si>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</si>
  <si>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</si>
  <si>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</si>
  <si>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</si>
  <si>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</si>
  <si>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</si>
  <si>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</si>
  <si>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</si>
  <si>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</si>
  <si>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</si>
  <si>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</si>
  <si>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</si>
  <si>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</si>
  <si>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</si>
  <si>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</si>
  <si>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</si>
  <si>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</si>
  <si>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</si>
  <si>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</si>
  <si>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</si>
  <si>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</si>
  <si>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</si>
  <si>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</si>
  <si>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</si>
  <si>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</si>
  <si>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</si>
  <si>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</si>
  <si>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</si>
  <si>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</si>
  <si>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</si>
  <si>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</si>
  <si>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</si>
  <si>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</si>
  <si>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</si>
  <si>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</si>
  <si>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</si>
  <si>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</si>
  <si>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</si>
  <si>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</si>
  <si>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</si>
  <si>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</si>
  <si>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</si>
  <si>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</si>
  <si>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</si>
  <si>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</si>
  <si>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</si>
  <si>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</si>
  <si>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</si>
  <si>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</si>
  <si>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</si>
  <si>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</si>
  <si>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</si>
  <si>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</si>
  <si>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</si>
  <si>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</si>
  <si>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</si>
  <si>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</si>
  <si>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</si>
  <si>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</si>
  <si>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</si>
  <si>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</si>
  <si>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</si>
  <si>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</si>
  <si>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</si>
  <si>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</si>
  <si>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</si>
  <si>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</si>
  <si>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</si>
  <si>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</si>
  <si>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</si>
  <si>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</si>
  <si>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</si>
  <si>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</si>
  <si>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</si>
  <si>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</si>
  <si>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</si>
  <si>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松本市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</si>
  <si>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</si>
  <si>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</si>
  <si>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</si>
  <si>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</si>
  <si>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</si>
  <si>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</si>
  <si>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</si>
  <si>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</si>
  <si>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</si>
  <si>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</si>
  <si>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</si>
  <si>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</si>
  <si>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⑴　管渠改善率は0.00％で、類似団体平均値とほぼ同じ状況です。今後、管渠の更新が課題となります。
⑵　大野田処理場、島々処理場及び稲核処理場は、供用開始から19年～23年が経過しています。汚水処理機器は耐用年数を経過しており、今後、多額の修繕費用が必要です。　</t>
    <rPh sb="32" eb="34">
      <t>コンゴ</t>
    </rPh>
    <rPh sb="35" eb="37">
      <t>カンキョ</t>
    </rPh>
    <rPh sb="38" eb="40">
      <t>コウシン</t>
    </rPh>
    <rPh sb="41" eb="43">
      <t>カダイ</t>
    </rPh>
    <rPh sb="65" eb="66">
      <t>オヨ</t>
    </rPh>
    <phoneticPr fontId="4"/>
  </si>
  <si>
    <t>１　収益的収支比率が100％未満のため、適正な使用料収入の確保及び経費節減に努めます。
２　施設の老朽化及び利用率向上の対策として、寿赤木処理場は平成31年4月1日に公共下水道へ接続し、処理場施設は廃止しました。安曇地区の大野田処理場、島々処理場及び稲核処理場は、山間地に設置されており、公共下水道との接続が難しいため、令和2年度～令和7年度に施設の改修を行い、汚水処理能力の最適化及び長寿命化を図ります。
３　企業債残高対事業規模比率が類似団体平均値より高くなっています。今後、施設の長寿命化工事を行うため、企業債残高が増加する見込みです。国の補助事業等を活用し、経費節減に努めます。　　</t>
    <rPh sb="80" eb="81">
      <t>ガツ</t>
    </rPh>
    <rPh sb="82" eb="83">
      <t>ニチ</t>
    </rPh>
    <rPh sb="124" eb="125">
      <t>オヨ</t>
    </rPh>
    <rPh sb="161" eb="163">
      <t>レイワ</t>
    </rPh>
    <rPh sb="167" eb="169">
      <t>レイワ</t>
    </rPh>
    <rPh sb="249" eb="251">
      <t>コウジ</t>
    </rPh>
    <rPh sb="279" eb="280">
      <t>トウ</t>
    </rPh>
    <phoneticPr fontId="4"/>
  </si>
  <si>
    <r>
      <t>⑴　収益的収支比率は60.03％で、単年度収支は赤字となりました。</t>
    </r>
    <r>
      <rPr>
        <sz val="11"/>
        <color rgb="FFFF0000"/>
        <rFont val="ＭＳ ゴシック"/>
        <family val="3"/>
        <charset val="128"/>
      </rPr>
      <t>収益的収支比率が大きく落ち込んだ原因は、他会計繰入金の減額によるものです。今後も適正な使用料収入の確保と、維持管理費の経費削減に努めます。</t>
    </r>
    <r>
      <rPr>
        <sz val="11"/>
        <color theme="1"/>
        <rFont val="ＭＳ ゴシック"/>
        <family val="3"/>
        <charset val="128"/>
      </rPr>
      <t xml:space="preserve">
⑵　企業債残高対事業規模比率は1,902.76％で、類似団体平均値を1,113.3％上回っています。平成31年度に寿赤木処理区を公共下水道に統合するための接続工事に係る起債により、企業債残高が増加したものです。
⑶　経費回収率は84.82％で、類似団体平均値を27.05％上回っています。汚水処理費の一部を公費で賄っているため、適正な料金収入の確保及び経費節減が必要です。
⑷　汚水処理原価は、232.38円で、類似団体平均値より41.97円低く、概ね効率的な経営を行っています。
⑸　施設利用率は38.40％で、類似団体平均値を12.28％下回っています。超高齢化・人口減少等により、今後汚水流入量の増加が見込めないため、施設の能力が過大となっています。
⑹　寿赤木処理区、大野田処理区、島々処理区及び稲核処理区の水洗化率は100.00％で、類似団体平均値より15.14％上回っています。
 </t>
    </r>
    <rPh sb="2" eb="5">
      <t>シュウエキテキ</t>
    </rPh>
    <rPh sb="5" eb="7">
      <t>シュウシ</t>
    </rPh>
    <rPh sb="7" eb="9">
      <t>ヒリツ</t>
    </rPh>
    <rPh sb="18" eb="21">
      <t>タンネンド</t>
    </rPh>
    <rPh sb="21" eb="23">
      <t>シュウシ</t>
    </rPh>
    <rPh sb="24" eb="26">
      <t>アカジ</t>
    </rPh>
    <rPh sb="146" eb="148">
      <t>ウワマワ</t>
    </rPh>
    <rPh sb="154" eb="156">
      <t>ヘイセイ</t>
    </rPh>
    <rPh sb="158" eb="160">
      <t>ネンド</t>
    </rPh>
    <rPh sb="161" eb="162">
      <t>コトブキ</t>
    </rPh>
    <rPh sb="162" eb="164">
      <t>アカギ</t>
    </rPh>
    <rPh sb="164" eb="166">
      <t>ショリ</t>
    </rPh>
    <rPh sb="166" eb="167">
      <t>ク</t>
    </rPh>
    <rPh sb="168" eb="170">
      <t>コウキョウ</t>
    </rPh>
    <rPh sb="170" eb="173">
      <t>ゲスイドウ</t>
    </rPh>
    <rPh sb="174" eb="176">
      <t>トウゴウ</t>
    </rPh>
    <rPh sb="181" eb="183">
      <t>セツゾク</t>
    </rPh>
    <rPh sb="183" eb="185">
      <t>コウジ</t>
    </rPh>
    <rPh sb="186" eb="187">
      <t>カカ</t>
    </rPh>
    <rPh sb="188" eb="190">
      <t>キサイ</t>
    </rPh>
    <rPh sb="194" eb="196">
      <t>キギョウ</t>
    </rPh>
    <rPh sb="196" eb="197">
      <t>サイ</t>
    </rPh>
    <rPh sb="197" eb="199">
      <t>ザンダカ</t>
    </rPh>
    <rPh sb="200" eb="202">
      <t>ゾウカ</t>
    </rPh>
    <rPh sb="227" eb="229">
      <t>ルイジ</t>
    </rPh>
    <rPh sb="229" eb="231">
      <t>ダンタイ</t>
    </rPh>
    <rPh sb="231" eb="233">
      <t>ヘイキン</t>
    </rPh>
    <rPh sb="233" eb="234">
      <t>チ</t>
    </rPh>
    <rPh sb="241" eb="243">
      <t>ウワマワ</t>
    </rPh>
    <rPh sb="249" eb="251">
      <t>オスイ</t>
    </rPh>
    <rPh sb="251" eb="253">
      <t>ショリ</t>
    </rPh>
    <rPh sb="253" eb="254">
      <t>ヒ</t>
    </rPh>
    <rPh sb="255" eb="257">
      <t>イチブ</t>
    </rPh>
    <rPh sb="258" eb="260">
      <t>コウヒ</t>
    </rPh>
    <rPh sb="261" eb="262">
      <t>マカナ</t>
    </rPh>
    <rPh sb="269" eb="271">
      <t>テキセイ</t>
    </rPh>
    <rPh sb="272" eb="274">
      <t>リョウキン</t>
    </rPh>
    <rPh sb="274" eb="276">
      <t>シュウニュウ</t>
    </rPh>
    <rPh sb="277" eb="279">
      <t>カクホ</t>
    </rPh>
    <rPh sb="279" eb="280">
      <t>オヨ</t>
    </rPh>
    <rPh sb="281" eb="283">
      <t>ケイヒ</t>
    </rPh>
    <rPh sb="283" eb="285">
      <t>セツゲン</t>
    </rPh>
    <rPh sb="286" eb="288">
      <t>ヒツヨウ</t>
    </rPh>
    <rPh sb="327" eb="328">
      <t>ヒク</t>
    </rPh>
    <rPh sb="330" eb="331">
      <t>オオム</t>
    </rPh>
    <rPh sb="332" eb="335">
      <t>コウリツテキ</t>
    </rPh>
    <rPh sb="336" eb="338">
      <t>ケイエイ</t>
    </rPh>
    <rPh sb="339" eb="340">
      <t>オコナ</t>
    </rPh>
    <rPh sb="378" eb="380">
      <t>シタマワ</t>
    </rPh>
    <rPh sb="386" eb="387">
      <t>チョウ</t>
    </rPh>
    <rPh sb="387" eb="390">
      <t>コウレイカ</t>
    </rPh>
    <rPh sb="391" eb="393">
      <t>ジンコウ</t>
    </rPh>
    <rPh sb="393" eb="395">
      <t>ゲンショウ</t>
    </rPh>
    <rPh sb="395" eb="396">
      <t>トウ</t>
    </rPh>
    <rPh sb="400" eb="402">
      <t>コンゴ</t>
    </rPh>
    <rPh sb="408" eb="410">
      <t>ゾウカ</t>
    </rPh>
    <rPh sb="411" eb="413">
      <t>ミコ</t>
    </rPh>
    <rPh sb="422" eb="424">
      <t>ノウリョク</t>
    </rPh>
    <rPh sb="439" eb="440">
      <t>コトブキ</t>
    </rPh>
    <rPh sb="440" eb="442">
      <t>アカギ</t>
    </rPh>
    <rPh sb="442" eb="444">
      <t>ショリ</t>
    </rPh>
    <rPh sb="444" eb="445">
      <t>ク</t>
    </rPh>
    <rPh sb="446" eb="449">
      <t>オオノタ</t>
    </rPh>
    <rPh sb="449" eb="451">
      <t>ショリ</t>
    </rPh>
    <rPh sb="451" eb="452">
      <t>ク</t>
    </rPh>
    <rPh sb="453" eb="455">
      <t>シマシマ</t>
    </rPh>
    <rPh sb="455" eb="457">
      <t>ショリ</t>
    </rPh>
    <rPh sb="457" eb="458">
      <t>ク</t>
    </rPh>
    <rPh sb="458" eb="459">
      <t>オヨ</t>
    </rPh>
    <rPh sb="460" eb="462">
      <t>イネコキ</t>
    </rPh>
    <rPh sb="462" eb="464">
      <t>ショリ</t>
    </rPh>
    <rPh sb="464" eb="465">
      <t>ク</t>
    </rPh>
    <rPh sb="495" eb="49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</si>
</sst>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DE-4CAC-AE29-6DACECF47E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A7DE-4CAC-AE29-6DACECF47E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45.42</c:v>
                </c:pt>
                <c:pt idx="1">
                  <c:v>43.12</c:v>
                </c:pt>
                <c:pt idx="2">
                  <c:v>45.7</c:v>
                </c:pt>
                <c:pt idx="3">
                  <c:v>43.98</c:v>
                </c:pt>
                <c:pt idx="4">
                  <c:v>38.4</c:v>
                </c:pt>
              </c:numCache>
            </c:numRef>
          </c:val>
          <c:extLst>
            <c:ext xmlns:c16="http://schemas.microsoft.com/office/drawing/2014/chart" uri="{C3380CC4-5D6E-409C-BE32-E72D297353CC}">
              <c16:uniqueId val="{00000000-F563-4E08-8309-0D6704D38A8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563-4E08-8309-0D6704D38A8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3E3-40BA-97B4-E0E4C005464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63E3-40BA-97B4-E0E4C005464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98.6</c:v>
                </c:pt>
                <c:pt idx="1">
                  <c:v>98.37</c:v>
                </c:pt>
                <c:pt idx="2">
                  <c:v>99.91</c:v>
                </c:pt>
                <c:pt idx="3">
                  <c:v>99.9</c:v>
                </c:pt>
                <c:pt idx="4">
                  <c:v>60.03</c:v>
                </c:pt>
              </c:numCache>
            </c:numRef>
          </c:val>
          <c:extLst>
            <c:ext xmlns:c16="http://schemas.microsoft.com/office/drawing/2014/chart" uri="{C3380CC4-5D6E-409C-BE32-E72D297353CC}">
              <c16:uniqueId val="{00000000-9C59-4FE0-B2AC-507DAE09E8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59-4FE0-B2AC-507DAE09E8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43-44B1-A12C-37A1FB5A43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43-44B1-A12C-37A1FB5A43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1E-4F7A-8A22-DBCB6B7EF78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1E-4F7A-8A22-DBCB6B7EF78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A2-45BB-A7F9-CAD969F893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A2-45BB-A7F9-CAD969F893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18-469F-9A5D-A4B79E121B6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18-469F-9A5D-A4B79E121B6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1630.93</c:v>
                </c:pt>
                <c:pt idx="3" formatCode="#,##0.00;&quot;△&quot;#,##0.00;&quot;-&quot;">
                  <c:v>1627.81</c:v>
                </c:pt>
                <c:pt idx="4" formatCode="#,##0.00;&quot;△&quot;#,##0.00;&quot;-&quot;">
                  <c:v>1902.76</c:v>
                </c:pt>
              </c:numCache>
            </c:numRef>
          </c:val>
          <c:extLst>
            <c:ext xmlns:c16="http://schemas.microsoft.com/office/drawing/2014/chart" uri="{C3380CC4-5D6E-409C-BE32-E72D297353CC}">
              <c16:uniqueId val="{00000000-27F3-4374-88E2-BA3AFC5C6F4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27F3-4374-88E2-BA3AFC5C6F4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70.63</c:v>
                </c:pt>
                <c:pt idx="1">
                  <c:v>71.13</c:v>
                </c:pt>
                <c:pt idx="2">
                  <c:v>90.72</c:v>
                </c:pt>
                <c:pt idx="3">
                  <c:v>79.930000000000007</c:v>
                </c:pt>
                <c:pt idx="4">
                  <c:v>84.82</c:v>
                </c:pt>
              </c:numCache>
            </c:numRef>
          </c:val>
          <c:extLst>
            <c:ext xmlns:c16="http://schemas.microsoft.com/office/drawing/2014/chart" uri="{C3380CC4-5D6E-409C-BE32-E72D297353CC}">
              <c16:uniqueId val="{00000000-EE4A-431A-BF44-D4749D4D5A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EE4A-431A-BF44-D4749D4D5A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243.38</c:v>
                </c:pt>
                <c:pt idx="1">
                  <c:v>259.66000000000003</c:v>
                </c:pt>
                <c:pt idx="2">
                  <c:v>194.66</c:v>
                </c:pt>
                <c:pt idx="3">
                  <c:v>219.24</c:v>
                </c:pt>
                <c:pt idx="4">
                  <c:v>232.38</c:v>
                </c:pt>
              </c:numCache>
            </c:numRef>
          </c:val>
          <c:extLst>
            <c:ext xmlns:c16="http://schemas.microsoft.com/office/drawing/2014/chart" uri="{C3380CC4-5D6E-409C-BE32-E72D297353CC}">
              <c16:uniqueId val="{00000000-E33C-43CD-9F3F-D35641370F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E33C-43CD-9F3F-D35641370F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松本市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239635</v>
      </c>
      <c r="AM8" s="68"/>
      <c r="AN8" s="68"/>
      <c r="AO8" s="68"/>
      <c r="AP8" s="68"/>
      <c r="AQ8" s="68"/>
      <c r="AR8" s="68"/>
      <c r="AS8" s="68"/>
      <c r="AT8" s="67">
        <f>データ!T6</f>
        <v>978.47</v>
      </c>
      <c r="AU8" s="67"/>
      <c r="AV8" s="67"/>
      <c r="AW8" s="67"/>
      <c r="AX8" s="67"/>
      <c r="AY8" s="67"/>
      <c r="AZ8" s="67"/>
      <c r="BA8" s="67"/>
      <c r="BB8" s="67">
        <f>データ!U6</f>
        <v>244.91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0.49</v>
      </c>
      <c r="Q10" s="67"/>
      <c r="R10" s="67"/>
      <c r="S10" s="67"/>
      <c r="T10" s="67"/>
      <c r="U10" s="67"/>
      <c r="V10" s="67"/>
      <c r="W10" s="67">
        <f>データ!Q6</f>
        <v>100</v>
      </c>
      <c r="X10" s="67"/>
      <c r="Y10" s="67"/>
      <c r="Z10" s="67"/>
      <c r="AA10" s="67"/>
      <c r="AB10" s="67"/>
      <c r="AC10" s="67"/>
      <c r="AD10" s="68">
        <f>データ!R6</f>
        <v>3670</v>
      </c>
      <c r="AE10" s="68"/>
      <c r="AF10" s="68"/>
      <c r="AG10" s="68"/>
      <c r="AH10" s="68"/>
      <c r="AI10" s="68"/>
      <c r="AJ10" s="68"/>
      <c r="AK10" s="2"/>
      <c r="AL10" s="68">
        <f>データ!V6</f>
        <v>1166</v>
      </c>
      <c r="AM10" s="68"/>
      <c r="AN10" s="68"/>
      <c r="AO10" s="68"/>
      <c r="AP10" s="68"/>
      <c r="AQ10" s="68"/>
      <c r="AR10" s="68"/>
      <c r="AS10" s="68"/>
      <c r="AT10" s="67">
        <f>データ!W6</f>
        <v>0.27</v>
      </c>
      <c r="AU10" s="67"/>
      <c r="AV10" s="67"/>
      <c r="AW10" s="67"/>
      <c r="AX10" s="67"/>
      <c r="AY10" s="67"/>
      <c r="AZ10" s="67"/>
      <c r="BA10" s="67"/>
      <c r="BB10" s="67">
        <f>データ!X6</f>
        <v>4318.5200000000004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4Yvg00JlPRfZ9T/uXWuuqJU/wb3agU2Q9cqxLRYRjmKLbo6FzHhOOYM0DPu7gsdKVpsRy3IifbPLseaB5E8WUQ==" saltValue="wQuYP3jRF3bt7YH2S5re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202029</v>
      </c>
      <c r="D6" s="33">
        <f t="shared" si="3"/>
        <v>47</v>
      </c>
      <c r="E6" s="33">
        <f t="shared" si="3"/>
        <v>17</v>
      </c>
      <c r="F6" s="33">
        <f t="shared" si="3"/>
        <v>5</v>
      </c>
      <c r="G6" s="33">
        <f t="shared" si="3"/>
        <v>0</v>
      </c>
      <c r="H6" s="33" t="str">
        <f t="shared" si="3"/>
        <v>長野県　松本市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0.49</v>
      </c>
      <c r="Q6" s="34">
        <f t="shared" si="3"/>
        <v>100</v>
      </c>
      <c r="R6" s="34">
        <f t="shared" si="3"/>
        <v>3670</v>
      </c>
      <c r="S6" s="34">
        <f t="shared" si="3"/>
        <v>239635</v>
      </c>
      <c r="T6" s="34">
        <f t="shared" si="3"/>
        <v>978.47</v>
      </c>
      <c r="U6" s="34">
        <f t="shared" si="3"/>
        <v>244.91</v>
      </c>
      <c r="V6" s="34">
        <f t="shared" si="3"/>
        <v>1166</v>
      </c>
      <c r="W6" s="34">
        <f t="shared" si="3"/>
        <v>0.27</v>
      </c>
      <c r="X6" s="34">
        <f t="shared" si="3"/>
        <v>4318.5200000000004</v>
      </c>
      <c r="Y6" s="35">
        <f>IF(Y7="",NA(),Y7)</f>
        <v>98.6</v>
      </c>
      <c r="Z6" s="35">
        <f t="shared" ref="Z6:AH6" si="4">IF(Z7="",NA(),Z7)</f>
        <v>98.37</v>
      </c>
      <c r="AA6" s="35">
        <f t="shared" si="4"/>
        <v>99.91</v>
      </c>
      <c r="AB6" s="35">
        <f t="shared" si="4"/>
        <v>99.9</v>
      </c>
      <c r="AC6" s="35">
        <f t="shared" si="4"/>
        <v>60.03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1630.93</v>
      </c>
      <c r="BI6" s="35">
        <f t="shared" si="7"/>
        <v>1627.81</v>
      </c>
      <c r="BJ6" s="35">
        <f t="shared" si="7"/>
        <v>1902.76</v>
      </c>
      <c r="BK6" s="35">
        <f t="shared" si="7"/>
        <v>1044.8</v>
      </c>
      <c r="BL6" s="35">
        <f t="shared" si="7"/>
        <v>1081.8</v>
      </c>
      <c r="BM6" s="35">
        <f t="shared" si="7"/>
        <v>974.93</v>
      </c>
      <c r="BN6" s="35">
        <f t="shared" si="7"/>
        <v>855.8</v>
      </c>
      <c r="BO6" s="35">
        <f t="shared" si="7"/>
        <v>789.46</v>
      </c>
      <c r="BP6" s="34" t="str">
        <f>IF(BP7="","",IF(BP7="-","【-】","【"&amp;SUBSTITUTE(TEXT(BP7,"#,##0.00"),"-","△")&amp;"】"))</f>
        <v>【747.76】</v>
      </c>
      <c r="BQ6" s="35">
        <f>IF(BQ7="",NA(),BQ7)</f>
        <v>70.63</v>
      </c>
      <c r="BR6" s="35">
        <f t="shared" ref="BR6:BZ6" si="8">IF(BR7="",NA(),BR7)</f>
        <v>71.13</v>
      </c>
      <c r="BS6" s="35">
        <f t="shared" si="8"/>
        <v>90.72</v>
      </c>
      <c r="BT6" s="35">
        <f t="shared" si="8"/>
        <v>79.930000000000007</v>
      </c>
      <c r="BU6" s="35">
        <f t="shared" si="8"/>
        <v>84.82</v>
      </c>
      <c r="BV6" s="35">
        <f t="shared" si="8"/>
        <v>50.82</v>
      </c>
      <c r="BW6" s="35">
        <f t="shared" si="8"/>
        <v>52.19</v>
      </c>
      <c r="BX6" s="35">
        <f t="shared" si="8"/>
        <v>55.32</v>
      </c>
      <c r="BY6" s="35">
        <f t="shared" si="8"/>
        <v>59.8</v>
      </c>
      <c r="BZ6" s="35">
        <f t="shared" si="8"/>
        <v>57.77</v>
      </c>
      <c r="CA6" s="34" t="str">
        <f>IF(CA7="","",IF(CA7="-","【-】","【"&amp;SUBSTITUTE(TEXT(CA7,"#,##0.00"),"-","△")&amp;"】"))</f>
        <v>【59.51】</v>
      </c>
      <c r="CB6" s="35">
        <f>IF(CB7="",NA(),CB7)</f>
        <v>243.38</v>
      </c>
      <c r="CC6" s="35">
        <f t="shared" ref="CC6:CK6" si="9">IF(CC7="",NA(),CC7)</f>
        <v>259.66000000000003</v>
      </c>
      <c r="CD6" s="35">
        <f t="shared" si="9"/>
        <v>194.66</v>
      </c>
      <c r="CE6" s="35">
        <f t="shared" si="9"/>
        <v>219.24</v>
      </c>
      <c r="CF6" s="35">
        <f t="shared" si="9"/>
        <v>232.38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45.42</v>
      </c>
      <c r="CN6" s="35">
        <f t="shared" ref="CN6:CV6" si="10">IF(CN7="",NA(),CN7)</f>
        <v>43.12</v>
      </c>
      <c r="CO6" s="35">
        <f t="shared" si="10"/>
        <v>45.7</v>
      </c>
      <c r="CP6" s="35">
        <f t="shared" si="10"/>
        <v>43.98</v>
      </c>
      <c r="CQ6" s="35">
        <f t="shared" si="10"/>
        <v>38.4</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202029</v>
      </c>
      <c r="D7" s="37">
        <v>47</v>
      </c>
      <c r="E7" s="37">
        <v>17</v>
      </c>
      <c r="F7" s="37">
        <v>5</v>
      </c>
      <c r="G7" s="37">
        <v>0</v>
      </c>
      <c r="H7" s="37" t="s">
        <v>98</v>
      </c>
      <c r="I7" s="37" t="s">
        <v>99</v>
      </c>
      <c r="J7" s="37" t="s">
        <v>100</v>
      </c>
      <c r="K7" s="37" t="s">
        <v>101</v>
      </c>
      <c r="L7" s="37" t="s">
        <v>102</v>
      </c>
      <c r="M7" s="37" t="s">
        <v>103</v>
      </c>
      <c r="N7" s="38" t="s">
        <v>104</v>
      </c>
      <c r="O7" s="38" t="s">
        <v>105</v>
      </c>
      <c r="P7" s="38">
        <v>0.49</v>
      </c>
      <c r="Q7" s="38">
        <v>100</v>
      </c>
      <c r="R7" s="38">
        <v>3670</v>
      </c>
      <c r="S7" s="38">
        <v>239635</v>
      </c>
      <c r="T7" s="38">
        <v>978.47</v>
      </c>
      <c r="U7" s="38">
        <v>244.91</v>
      </c>
      <c r="V7" s="38">
        <v>1166</v>
      </c>
      <c r="W7" s="38">
        <v>0.27</v>
      </c>
      <c r="X7" s="38">
        <v>4318.5200000000004</v>
      </c>
      <c r="Y7" s="38">
        <v>98.6</v>
      </c>
      <c r="Z7" s="38">
        <v>98.37</v>
      </c>
      <c r="AA7" s="38">
        <v>99.91</v>
      </c>
      <c r="AB7" s="38">
        <v>99.9</v>
      </c>
      <c r="AC7" s="38">
        <v>60.03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1630.93</v>
      </c>
      <c r="BI7" s="38">
        <v>1627.81</v>
      </c>
      <c r="BJ7" s="38">
        <v>1902.76</v>
      </c>
      <c r="BK7" s="38">
        <v>1044.8</v>
      </c>
      <c r="BL7" s="38">
        <v>1081.8</v>
      </c>
      <c r="BM7" s="38">
        <v>974.93</v>
      </c>
      <c r="BN7" s="38">
        <v>855.8</v>
      </c>
      <c r="BO7" s="38">
        <v>789.46</v>
      </c>
      <c r="BP7" s="38">
        <v>747.76</v>
      </c>
      <c r="BQ7" s="38">
        <v>70.63</v>
      </c>
      <c r="BR7" s="38">
        <v>71.13</v>
      </c>
      <c r="BS7" s="38">
        <v>90.72</v>
      </c>
      <c r="BT7" s="38">
        <v>79.930000000000007</v>
      </c>
      <c r="BU7" s="38">
        <v>84.82</v>
      </c>
      <c r="BV7" s="38">
        <v>50.82</v>
      </c>
      <c r="BW7" s="38">
        <v>52.19</v>
      </c>
      <c r="BX7" s="38">
        <v>55.32</v>
      </c>
      <c r="BY7" s="38">
        <v>59.8</v>
      </c>
      <c r="BZ7" s="38">
        <v>57.77</v>
      </c>
      <c r="CA7" s="38">
        <v>59.51</v>
      </c>
      <c r="CB7" s="38">
        <v>243.38</v>
      </c>
      <c r="CC7" s="38">
        <v>259.66000000000003</v>
      </c>
      <c r="CD7" s="38">
        <v>194.66</v>
      </c>
      <c r="CE7" s="38">
        <v>219.24</v>
      </c>
      <c r="CF7" s="38">
        <v>232.38</v>
      </c>
      <c r="CG7" s="38">
        <v>300.52</v>
      </c>
      <c r="CH7" s="38">
        <v>296.14</v>
      </c>
      <c r="CI7" s="38">
        <v>283.17</v>
      </c>
      <c r="CJ7" s="38">
        <v>263.76</v>
      </c>
      <c r="CK7" s="38">
        <v>274.35000000000002</v>
      </c>
      <c r="CL7" s="38">
        <v>261.45999999999998</v>
      </c>
      <c r="CM7" s="38">
        <v>45.42</v>
      </c>
      <c r="CN7" s="38">
        <v>43.12</v>
      </c>
      <c r="CO7" s="38">
        <v>45.7</v>
      </c>
      <c r="CP7" s="38">
        <v>43.98</v>
      </c>
      <c r="CQ7" s="38">
        <v>38.4</v>
      </c>
      <c r="CR7" s="38">
        <v>53.24</v>
      </c>
      <c r="CS7" s="38">
        <v>52.31</v>
      </c>
      <c r="CT7" s="38">
        <v>60.65</v>
      </c>
      <c r="CU7" s="38">
        <v>51.75</v>
      </c>
      <c r="CV7" s="38">
        <v>50.68</v>
      </c>
      <c r="CW7" s="38">
        <v>52.23</v>
      </c>
      <c r="CX7" s="38">
        <v>100</v>
      </c>
      <c r="CY7" s="38">
        <v>100</v>
      </c>
      <c r="CZ7" s="38">
        <v>100</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2020-02-12T04:49:33Z</cp:lastPrinted>
  <dcterms:created xsi:type="dcterms:W3CDTF">2019-12-05T05:19:26Z</dcterms:created>
  <dcterms:modified xsi:type="dcterms:W3CDTF">2020-02-20T04:06:26Z</dcterms:modified>
  <cp:category/>
</cp:coreProperties>
</file>