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IVp2yqzZrEkg9a+e4i7KRVwQEAymbrsH/VWczsxUlL0LI+UTvryr5DkeF+JXYTEy1u5/ZmS3iZsK0HNTPxvUQ==" workbookSaltValue="oXd69id0bvAuTUYsXTWOb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LH30" i="4"/>
  <c r="GQ51" i="4"/>
  <c r="IE76" i="4"/>
  <c r="BZ51" i="4"/>
  <c r="GQ30" i="4"/>
  <c r="BG30" i="4"/>
  <c r="AV76" i="4"/>
  <c r="KO51" i="4"/>
  <c r="BG51" i="4"/>
  <c r="LE76" i="4"/>
  <c r="FX51" i="4"/>
  <c r="KO30" i="4"/>
  <c r="HP76" i="4"/>
  <c r="FX30" i="4"/>
  <c r="KP76" i="4"/>
  <c r="HA76" i="4"/>
  <c r="AN51" i="4"/>
  <c r="FE30" i="4"/>
  <c r="JV30" i="4"/>
  <c r="AN30" i="4"/>
  <c r="FE51" i="4"/>
  <c r="AG76" i="4"/>
  <c r="JV51" i="4"/>
  <c r="R76" i="4"/>
  <c r="JC51" i="4"/>
  <c r="KA76" i="4"/>
  <c r="EL51" i="4"/>
  <c r="JC30" i="4"/>
  <c r="EL30" i="4"/>
  <c r="GL76" i="4"/>
  <c r="U51" i="4"/>
  <c r="U30" i="4"/>
</calcChain>
</file>

<file path=xl/sharedStrings.xml><?xml version="1.0" encoding="utf-8"?>
<sst xmlns="http://schemas.openxmlformats.org/spreadsheetml/2006/main" count="278" uniqueCount="141">
  <si>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</si>
  <si>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</si>
  <si>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</si>
  <si>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</si>
  <si>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</si>
  <si>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</si>
  <si>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</si>
  <si>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</si>
  <si>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</si>
  <si>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</si>
  <si>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</si>
  <si>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</si>
  <si>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</si>
  <si>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</si>
  <si>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</si>
  <si>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</si>
  <si>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</si>
  <si>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</si>
  <si>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</si>
  <si>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</si>
  <si>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</si>
  <si>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</si>
  <si>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</si>
  <si>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</si>
  <si>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</si>
  <si>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</si>
  <si>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</si>
  <si>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</si>
  <si>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</si>
  <si>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</si>
  <si>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</si>
  <si>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</si>
  <si>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</si>
  <si>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</si>
  <si>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</si>
  <si>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</si>
  <si>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</si>
  <si>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</si>
  <si>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</si>
  <si>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</si>
  <si>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</si>
  <si>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</si>
  <si>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</si>
  <si>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</si>
  <si>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</si>
  <si>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</si>
  <si>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</si>
  <si>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</si>
  <si>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</si>
  <si>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</si>
  <si>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</si>
  <si>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</si>
  <si>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</si>
  <si>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</si>
  <si>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</si>
  <si>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</si>
  <si>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</si>
  <si>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</si>
  <si>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</si>
  <si>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</si>
  <si>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</si>
  <si>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</si>
  <si>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</si>
  <si>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</si>
  <si>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</si>
  <si>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</si>
  <si>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</si>
  <si>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</si>
  <si>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</si>
  <si>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</si>
  <si>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</si>
  <si>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</si>
  <si>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</si>
  <si>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</si>
  <si>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</si>
  <si>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</si>
  <si>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</si>
  <si>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</si>
  <si>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</si>
  <si>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</si>
  <si>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</si>
  <si>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</si>
  <si>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</si>
  <si>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</si>
  <si>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</si>
  <si>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</si>
  <si>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</si>
  <si>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</si>
  <si>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</si>
  <si>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</si>
  <si>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</si>
  <si>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</si>
  <si>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</si>
  <si>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</si>
  <si>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</si>
  <si>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</si>
  <si>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</si>
  <si>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</si>
  <si>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</si>
  <si>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</si>
  <si>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</si>
  <si>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</si>
  <si>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</si>
  <si>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</si>
  <si>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</si>
  <si>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</si>
  <si>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t>
    <phoneticPr fontId="5"/>
  </si>
  <si>
    <t>当該値(N)</t>
    <phoneticPr fontId="5"/>
  </si>
  <si>
    <t>当該値(N-2)</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</si>
  <si>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</si>
  <si>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</si>
  <si>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</si>
  <si>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</si>
  <si>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</si>
  <si>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</si>
  <si>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</si>
  <si>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</si>
  <si>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</si>
  <si>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</si>
  <si>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松本市</t>
  </si>
  <si>
    <t>松本市営松本城大手門駐車場</t>
  </si>
  <si>
    <t>法非適用</t>
  </si>
  <si>
    <t>駐車場整備事業</t>
  </si>
  <si>
    <t>-</t>
  </si>
  <si>
    <t>Ａ１Ｂ１</t>
  </si>
  <si>
    <t>非設置</t>
  </si>
  <si>
    <t>該当数値なし</t>
  </si>
  <si>
    <t>届出駐車場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</si>
  <si>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</si>
  <si>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</si>
  <si>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</si>
  <si>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</si>
  <si>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</si>
  <si>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</si>
  <si>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</si>
  <si>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</si>
  <si>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</si>
  <si>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収益的収支比率は、平成２８年度まで類似団体の平均値を超える高い水準を維持してきました。
　ただし、平成２９・３０年度は、駐車場敷地の一部が市立博物館の建設予定地となったことに伴い、旧平面式駐車場を閉場し、隣地に新たな平面式駐車場を整備したことから、収益が減少しているものです。
　営業総利益率を示す売上高ＧＯＰ比率は、引き続き類似団体の平均値を超える高い水準を維持しています。減価償却前の利益を示すＥＢＩＴＤＡは、平成２９年度まで類似団体の平均値を超える高い水準を維持してきましたが、平成３０年度は、新たな平面式駐車場の建設事業費が計上されたことにより、数値が悪化しました。ただし、今後、大きな整備事業を予定していないことから数値は改善していく見込みです。</t>
    <rPh sb="1" eb="4">
      <t>シュウエキテキ</t>
    </rPh>
    <rPh sb="4" eb="6">
      <t>シュウシ</t>
    </rPh>
    <rPh sb="6" eb="8">
      <t>ヒリツ</t>
    </rPh>
    <rPh sb="10" eb="12">
      <t>ヘイセイ</t>
    </rPh>
    <rPh sb="14" eb="16">
      <t>ネンド</t>
    </rPh>
    <rPh sb="18" eb="20">
      <t>ルイジ</t>
    </rPh>
    <rPh sb="20" eb="22">
      <t>ダンタイ</t>
    </rPh>
    <rPh sb="23" eb="26">
      <t>ヘイキンチ</t>
    </rPh>
    <rPh sb="27" eb="28">
      <t>コ</t>
    </rPh>
    <rPh sb="30" eb="31">
      <t>タカ</t>
    </rPh>
    <rPh sb="32" eb="34">
      <t>スイジュン</t>
    </rPh>
    <rPh sb="35" eb="37">
      <t>イジ</t>
    </rPh>
    <rPh sb="50" eb="52">
      <t>ヘイセイ</t>
    </rPh>
    <rPh sb="57" eb="58">
      <t>ネン</t>
    </rPh>
    <rPh sb="58" eb="59">
      <t>ド</t>
    </rPh>
    <rPh sb="61" eb="64">
      <t>チュウシャジョウ</t>
    </rPh>
    <rPh sb="64" eb="66">
      <t>シキチ</t>
    </rPh>
    <rPh sb="67" eb="69">
      <t>イチブ</t>
    </rPh>
    <rPh sb="70" eb="72">
      <t>シリツ</t>
    </rPh>
    <rPh sb="72" eb="75">
      <t>ハクブツカン</t>
    </rPh>
    <rPh sb="76" eb="78">
      <t>ケンセツ</t>
    </rPh>
    <rPh sb="78" eb="80">
      <t>ヨテイ</t>
    </rPh>
    <rPh sb="88" eb="89">
      <t>トモナ</t>
    </rPh>
    <rPh sb="91" eb="92">
      <t>キュウ</t>
    </rPh>
    <rPh sb="92" eb="94">
      <t>ヘイメン</t>
    </rPh>
    <rPh sb="94" eb="95">
      <t>シキ</t>
    </rPh>
    <rPh sb="95" eb="98">
      <t>チュウシャジョウ</t>
    </rPh>
    <rPh sb="99" eb="101">
      <t>ヘイジョウ</t>
    </rPh>
    <rPh sb="103" eb="105">
      <t>リンチ</t>
    </rPh>
    <rPh sb="106" eb="107">
      <t>アラ</t>
    </rPh>
    <rPh sb="109" eb="111">
      <t>ヘイメン</t>
    </rPh>
    <rPh sb="111" eb="112">
      <t>シキ</t>
    </rPh>
    <rPh sb="112" eb="115">
      <t>チュウシャジョウ</t>
    </rPh>
    <rPh sb="116" eb="118">
      <t>セイビ</t>
    </rPh>
    <rPh sb="125" eb="127">
      <t>シュウエキ</t>
    </rPh>
    <rPh sb="128" eb="130">
      <t>ゲンショウ</t>
    </rPh>
    <rPh sb="141" eb="143">
      <t>エイギョウ</t>
    </rPh>
    <rPh sb="143" eb="144">
      <t>ソウ</t>
    </rPh>
    <rPh sb="144" eb="146">
      <t>リエキ</t>
    </rPh>
    <rPh sb="146" eb="147">
      <t>リツ</t>
    </rPh>
    <rPh sb="148" eb="149">
      <t>シメ</t>
    </rPh>
    <rPh sb="150" eb="152">
      <t>ウリアゲ</t>
    </rPh>
    <rPh sb="152" eb="153">
      <t>タカ</t>
    </rPh>
    <rPh sb="156" eb="158">
      <t>ヒリツ</t>
    </rPh>
    <rPh sb="160" eb="161">
      <t>ヒ</t>
    </rPh>
    <rPh sb="162" eb="163">
      <t>ツヅ</t>
    </rPh>
    <rPh sb="164" eb="166">
      <t>ルイジ</t>
    </rPh>
    <rPh sb="166" eb="168">
      <t>ダンタイ</t>
    </rPh>
    <rPh sb="169" eb="172">
      <t>ヘイキンチ</t>
    </rPh>
    <rPh sb="173" eb="174">
      <t>コ</t>
    </rPh>
    <rPh sb="176" eb="177">
      <t>タカ</t>
    </rPh>
    <rPh sb="178" eb="180">
      <t>スイジュン</t>
    </rPh>
    <rPh sb="181" eb="183">
      <t>イジ</t>
    </rPh>
    <rPh sb="189" eb="191">
      <t>ゲンカ</t>
    </rPh>
    <rPh sb="191" eb="193">
      <t>ショウキャク</t>
    </rPh>
    <rPh sb="193" eb="194">
      <t>マエ</t>
    </rPh>
    <rPh sb="195" eb="197">
      <t>リエキ</t>
    </rPh>
    <rPh sb="198" eb="199">
      <t>シメ</t>
    </rPh>
    <rPh sb="208" eb="210">
      <t>ヘイセイ</t>
    </rPh>
    <rPh sb="212" eb="214">
      <t>ネンド</t>
    </rPh>
    <rPh sb="216" eb="218">
      <t>ルイジ</t>
    </rPh>
    <rPh sb="218" eb="220">
      <t>ダンタイ</t>
    </rPh>
    <rPh sb="221" eb="224">
      <t>ヘイキンチ</t>
    </rPh>
    <rPh sb="225" eb="226">
      <t>コ</t>
    </rPh>
    <rPh sb="228" eb="229">
      <t>タカ</t>
    </rPh>
    <rPh sb="230" eb="232">
      <t>スイジュン</t>
    </rPh>
    <rPh sb="233" eb="235">
      <t>イジ</t>
    </rPh>
    <rPh sb="243" eb="245">
      <t>ヘイセイ</t>
    </rPh>
    <rPh sb="247" eb="249">
      <t>ネンド</t>
    </rPh>
    <rPh sb="251" eb="252">
      <t>アラ</t>
    </rPh>
    <rPh sb="254" eb="256">
      <t>ヘイメン</t>
    </rPh>
    <rPh sb="256" eb="257">
      <t>シキ</t>
    </rPh>
    <rPh sb="257" eb="260">
      <t>チュウシャジョウ</t>
    </rPh>
    <rPh sb="261" eb="263">
      <t>ケンセツ</t>
    </rPh>
    <rPh sb="263" eb="266">
      <t>ジギョウヒ</t>
    </rPh>
    <rPh sb="267" eb="269">
      <t>ケイジョウ</t>
    </rPh>
    <rPh sb="278" eb="280">
      <t>スウチ</t>
    </rPh>
    <rPh sb="281" eb="283">
      <t>アッカ</t>
    </rPh>
    <rPh sb="292" eb="294">
      <t>コンゴ</t>
    </rPh>
    <rPh sb="295" eb="296">
      <t>オオ</t>
    </rPh>
    <rPh sb="298" eb="300">
      <t>セイビ</t>
    </rPh>
    <rPh sb="300" eb="302">
      <t>ジギョウ</t>
    </rPh>
    <rPh sb="303" eb="305">
      <t>ヨテイ</t>
    </rPh>
    <rPh sb="314" eb="316">
      <t>スウチ</t>
    </rPh>
    <rPh sb="317" eb="319">
      <t>カイゼン</t>
    </rPh>
    <rPh sb="323" eb="325">
      <t>ミコ</t>
    </rPh>
    <phoneticPr fontId="5"/>
  </si>
  <si>
    <t>　毎期安定した収益を上げており、経営の健全性は確保されています。
　上述のとおり、駐車場敷地の一部が市立博物館の建設予定地となったことから、平成３０年度には立体駐車場１棟の閉場及び平面式駐車場の移転整備が行われました。
　駐車場の利用可能台数が縮小し、使用料収入も減少していることから、より一層の収益確保に向けた取組みが必要です。
　また、供用開始より相応の年数を経ているだけに施設自体は元より内部設備類もそれぞれ老朽化が進んでいます。今後は、令和元年度中に策定予定の当該駐車場も含む市営市街地駐車場事業経営戦略に沿って、計画的に改修を行っていく予定です。</t>
    <rPh sb="1" eb="3">
      <t>マイキ</t>
    </rPh>
    <rPh sb="3" eb="5">
      <t>アンテイ</t>
    </rPh>
    <rPh sb="7" eb="9">
      <t>シュウエキ</t>
    </rPh>
    <rPh sb="10" eb="11">
      <t>ア</t>
    </rPh>
    <rPh sb="16" eb="18">
      <t>ケイエイ</t>
    </rPh>
    <rPh sb="19" eb="22">
      <t>ケンゼンセイ</t>
    </rPh>
    <rPh sb="23" eb="25">
      <t>カクホ</t>
    </rPh>
    <rPh sb="34" eb="36">
      <t>ジョウジュツ</t>
    </rPh>
    <rPh sb="41" eb="44">
      <t>チュウシャジョウ</t>
    </rPh>
    <rPh sb="44" eb="46">
      <t>シキチ</t>
    </rPh>
    <rPh sb="47" eb="49">
      <t>イチブ</t>
    </rPh>
    <rPh sb="50" eb="52">
      <t>シリツ</t>
    </rPh>
    <rPh sb="52" eb="55">
      <t>ハクブツカン</t>
    </rPh>
    <rPh sb="56" eb="58">
      <t>ケンセツ</t>
    </rPh>
    <rPh sb="58" eb="60">
      <t>ヨテイ</t>
    </rPh>
    <rPh sb="60" eb="61">
      <t>チ</t>
    </rPh>
    <rPh sb="70" eb="72">
      <t>ヘイセイ</t>
    </rPh>
    <rPh sb="74" eb="76">
      <t>ネンド</t>
    </rPh>
    <rPh sb="78" eb="80">
      <t>リッタイ</t>
    </rPh>
    <rPh sb="80" eb="83">
      <t>チュウシャジョウ</t>
    </rPh>
    <rPh sb="84" eb="85">
      <t>トウ</t>
    </rPh>
    <rPh sb="86" eb="88">
      <t>ヘイジョウ</t>
    </rPh>
    <rPh sb="88" eb="89">
      <t>オヨ</t>
    </rPh>
    <rPh sb="90" eb="92">
      <t>ヘイメン</t>
    </rPh>
    <rPh sb="92" eb="93">
      <t>シキ</t>
    </rPh>
    <rPh sb="93" eb="96">
      <t>チュウシャジョウ</t>
    </rPh>
    <rPh sb="97" eb="99">
      <t>イテン</t>
    </rPh>
    <rPh sb="99" eb="101">
      <t>セイビ</t>
    </rPh>
    <rPh sb="102" eb="103">
      <t>オコナ</t>
    </rPh>
    <rPh sb="111" eb="114">
      <t>チュウシャジョウ</t>
    </rPh>
    <rPh sb="115" eb="117">
      <t>リヨウ</t>
    </rPh>
    <rPh sb="117" eb="119">
      <t>カノウ</t>
    </rPh>
    <rPh sb="119" eb="121">
      <t>ダイスウ</t>
    </rPh>
    <rPh sb="122" eb="124">
      <t>シュクショウ</t>
    </rPh>
    <rPh sb="126" eb="129">
      <t>シヨウリョウ</t>
    </rPh>
    <rPh sb="129" eb="131">
      <t>シュウニュウ</t>
    </rPh>
    <rPh sb="132" eb="134">
      <t>ゲンショウ</t>
    </rPh>
    <rPh sb="145" eb="147">
      <t>イッソウ</t>
    </rPh>
    <rPh sb="148" eb="150">
      <t>シュウエキ</t>
    </rPh>
    <rPh sb="150" eb="152">
      <t>カクホ</t>
    </rPh>
    <rPh sb="153" eb="154">
      <t>ム</t>
    </rPh>
    <rPh sb="156" eb="158">
      <t>トリク</t>
    </rPh>
    <rPh sb="160" eb="162">
      <t>ヒツヨウ</t>
    </rPh>
    <rPh sb="170" eb="172">
      <t>キョウヨウ</t>
    </rPh>
    <rPh sb="172" eb="174">
      <t>カイシ</t>
    </rPh>
    <rPh sb="176" eb="178">
      <t>ソウオウ</t>
    </rPh>
    <rPh sb="179" eb="181">
      <t>ネンスウ</t>
    </rPh>
    <rPh sb="182" eb="183">
      <t>ヘ</t>
    </rPh>
    <rPh sb="189" eb="191">
      <t>シセツ</t>
    </rPh>
    <rPh sb="191" eb="193">
      <t>ジタイ</t>
    </rPh>
    <rPh sb="194" eb="195">
      <t>モト</t>
    </rPh>
    <rPh sb="197" eb="199">
      <t>ナイブ</t>
    </rPh>
    <rPh sb="199" eb="201">
      <t>セツビ</t>
    </rPh>
    <rPh sb="201" eb="202">
      <t>ルイ</t>
    </rPh>
    <rPh sb="207" eb="210">
      <t>ロウキュウカ</t>
    </rPh>
    <rPh sb="211" eb="212">
      <t>スス</t>
    </rPh>
    <rPh sb="218" eb="220">
      <t>コンゴ</t>
    </rPh>
    <rPh sb="222" eb="224">
      <t>レイワ</t>
    </rPh>
    <rPh sb="224" eb="226">
      <t>ガンネン</t>
    </rPh>
    <rPh sb="226" eb="227">
      <t>ド</t>
    </rPh>
    <rPh sb="227" eb="228">
      <t>チュウ</t>
    </rPh>
    <rPh sb="229" eb="231">
      <t>サクテイ</t>
    </rPh>
    <rPh sb="231" eb="233">
      <t>ヨテイ</t>
    </rPh>
    <rPh sb="234" eb="236">
      <t>トウガイ</t>
    </rPh>
    <rPh sb="236" eb="239">
      <t>チュウシャジョウ</t>
    </rPh>
    <rPh sb="240" eb="241">
      <t>フク</t>
    </rPh>
    <rPh sb="242" eb="244">
      <t>シエイ</t>
    </rPh>
    <rPh sb="244" eb="247">
      <t>シガイチ</t>
    </rPh>
    <rPh sb="247" eb="250">
      <t>チュウシャジョウ</t>
    </rPh>
    <rPh sb="250" eb="252">
      <t>ジギョウ</t>
    </rPh>
    <rPh sb="252" eb="254">
      <t>ケイエイ</t>
    </rPh>
    <rPh sb="254" eb="256">
      <t>センリャク</t>
    </rPh>
    <rPh sb="257" eb="258">
      <t>ソ</t>
    </rPh>
    <rPh sb="261" eb="264">
      <t>ケイカクテキ</t>
    </rPh>
    <rPh sb="265" eb="267">
      <t>カイシュウ</t>
    </rPh>
    <rPh sb="268" eb="269">
      <t>オコナ</t>
    </rPh>
    <rPh sb="273" eb="275">
      <t>ヨテイ</t>
    </rPh>
    <phoneticPr fontId="5"/>
  </si>
  <si>
    <t>　当該駐車場の稼働率は、平成２６年度の８１．９％をピークに、同年度以降は６０％台に留まり、類似団体の平均値より低い水準にあります。
　平成３０年度に稼働率が上昇した要因は、同年度８月１９日に北棟を閉場し、利用可能台数が減少したことによるものです。
　稼働率は類似団体の平均値を下回るものの、観光シーズン中や、松本城及び中心市街地を主会場として行われる各種イベント時には稼働率が３００％を超えることもあるなど、特に、大型連休を中心に活発な利用があります。
　満車のため入庫が出来ないことによる収益低下や、駐車場の入出庫時の交通渋滞等利用者の満足度低下に繋がる恐れもあるため、交通政策の観点から市街地への車の流入を抑制する施策等を同時に進めていく必要があります。</t>
    <rPh sb="1" eb="3">
      <t>トウガイ</t>
    </rPh>
    <rPh sb="3" eb="6">
      <t>チュウシャジョウ</t>
    </rPh>
    <rPh sb="7" eb="9">
      <t>カドウ</t>
    </rPh>
    <rPh sb="9" eb="10">
      <t>リツ</t>
    </rPh>
    <rPh sb="12" eb="14">
      <t>ヘイセイ</t>
    </rPh>
    <rPh sb="16" eb="18">
      <t>ネンド</t>
    </rPh>
    <rPh sb="30" eb="33">
      <t>ドウネンド</t>
    </rPh>
    <rPh sb="33" eb="35">
      <t>イコウ</t>
    </rPh>
    <rPh sb="39" eb="40">
      <t>ダイ</t>
    </rPh>
    <rPh sb="41" eb="42">
      <t>トド</t>
    </rPh>
    <rPh sb="45" eb="47">
      <t>ルイジ</t>
    </rPh>
    <rPh sb="47" eb="49">
      <t>ダンタイ</t>
    </rPh>
    <rPh sb="50" eb="52">
      <t>ヘイキン</t>
    </rPh>
    <rPh sb="52" eb="53">
      <t>チ</t>
    </rPh>
    <rPh sb="55" eb="56">
      <t>ヒク</t>
    </rPh>
    <rPh sb="57" eb="59">
      <t>スイジュン</t>
    </rPh>
    <rPh sb="67" eb="69">
      <t>ヘイセイ</t>
    </rPh>
    <rPh sb="71" eb="73">
      <t>ネンド</t>
    </rPh>
    <rPh sb="74" eb="76">
      <t>カドウ</t>
    </rPh>
    <rPh sb="76" eb="77">
      <t>リツ</t>
    </rPh>
    <rPh sb="78" eb="80">
      <t>ジョウショウ</t>
    </rPh>
    <rPh sb="82" eb="84">
      <t>ヨウイン</t>
    </rPh>
    <rPh sb="86" eb="89">
      <t>ドウネンド</t>
    </rPh>
    <rPh sb="90" eb="91">
      <t>ガツ</t>
    </rPh>
    <rPh sb="93" eb="94">
      <t>ヒ</t>
    </rPh>
    <rPh sb="95" eb="97">
      <t>キタトウ</t>
    </rPh>
    <rPh sb="98" eb="100">
      <t>ヘイジョウ</t>
    </rPh>
    <rPh sb="102" eb="104">
      <t>リヨウ</t>
    </rPh>
    <rPh sb="104" eb="106">
      <t>カノウ</t>
    </rPh>
    <rPh sb="106" eb="108">
      <t>ダイスウ</t>
    </rPh>
    <rPh sb="109" eb="111">
      <t>ゲンショウ</t>
    </rPh>
    <rPh sb="125" eb="127">
      <t>カドウ</t>
    </rPh>
    <rPh sb="127" eb="128">
      <t>リツ</t>
    </rPh>
    <rPh sb="129" eb="131">
      <t>ルイジ</t>
    </rPh>
    <rPh sb="131" eb="133">
      <t>ダンタイ</t>
    </rPh>
    <rPh sb="134" eb="137">
      <t>ヘイキンチ</t>
    </rPh>
    <rPh sb="138" eb="140">
      <t>シタマワ</t>
    </rPh>
    <rPh sb="145" eb="147">
      <t>カンコウ</t>
    </rPh>
    <rPh sb="151" eb="152">
      <t>チュウ</t>
    </rPh>
    <rPh sb="154" eb="157">
      <t>マツモトジョウ</t>
    </rPh>
    <rPh sb="157" eb="158">
      <t>オヨ</t>
    </rPh>
    <rPh sb="159" eb="161">
      <t>チュウシン</t>
    </rPh>
    <rPh sb="161" eb="164">
      <t>シガイチ</t>
    </rPh>
    <rPh sb="165" eb="168">
      <t>シュカイジョウ</t>
    </rPh>
    <rPh sb="171" eb="172">
      <t>オコナ</t>
    </rPh>
    <rPh sb="175" eb="177">
      <t>カクシュ</t>
    </rPh>
    <rPh sb="181" eb="182">
      <t>ジ</t>
    </rPh>
    <rPh sb="184" eb="186">
      <t>カドウ</t>
    </rPh>
    <rPh sb="186" eb="187">
      <t>リツ</t>
    </rPh>
    <rPh sb="193" eb="194">
      <t>コ</t>
    </rPh>
    <rPh sb="204" eb="205">
      <t>トク</t>
    </rPh>
    <rPh sb="207" eb="209">
      <t>オオガタ</t>
    </rPh>
    <rPh sb="209" eb="211">
      <t>レンキュウ</t>
    </rPh>
    <rPh sb="212" eb="214">
      <t>チュウシン</t>
    </rPh>
    <rPh sb="215" eb="217">
      <t>カッパツ</t>
    </rPh>
    <rPh sb="218" eb="220">
      <t>リヨウ</t>
    </rPh>
    <rPh sb="228" eb="230">
      <t>マンシャ</t>
    </rPh>
    <rPh sb="233" eb="235">
      <t>ニュウコ</t>
    </rPh>
    <rPh sb="236" eb="238">
      <t>デキ</t>
    </rPh>
    <rPh sb="245" eb="247">
      <t>シュウエキ</t>
    </rPh>
    <rPh sb="247" eb="249">
      <t>テイカ</t>
    </rPh>
    <rPh sb="251" eb="254">
      <t>チュウシャジョウ</t>
    </rPh>
    <rPh sb="255" eb="258">
      <t>ニュウシュッコ</t>
    </rPh>
    <rPh sb="258" eb="259">
      <t>ジ</t>
    </rPh>
    <rPh sb="260" eb="262">
      <t>コウツウ</t>
    </rPh>
    <rPh sb="262" eb="264">
      <t>ジュウタイ</t>
    </rPh>
    <rPh sb="264" eb="265">
      <t>トウ</t>
    </rPh>
    <rPh sb="265" eb="268">
      <t>リヨウシャ</t>
    </rPh>
    <rPh sb="269" eb="272">
      <t>マンゾクド</t>
    </rPh>
    <rPh sb="272" eb="274">
      <t>テイカ</t>
    </rPh>
    <rPh sb="275" eb="276">
      <t>ツナ</t>
    </rPh>
    <rPh sb="278" eb="279">
      <t>オソ</t>
    </rPh>
    <rPh sb="286" eb="288">
      <t>コウツウ</t>
    </rPh>
    <rPh sb="288" eb="290">
      <t>セイサク</t>
    </rPh>
    <rPh sb="291" eb="293">
      <t>カンテン</t>
    </rPh>
    <rPh sb="295" eb="298">
      <t>シガイチ</t>
    </rPh>
    <rPh sb="300" eb="301">
      <t>クルマ</t>
    </rPh>
    <rPh sb="302" eb="304">
      <t>リュウニュウ</t>
    </rPh>
    <rPh sb="305" eb="307">
      <t>ヨクセイ</t>
    </rPh>
    <rPh sb="309" eb="311">
      <t>シサク</t>
    </rPh>
    <rPh sb="311" eb="312">
      <t>トウ</t>
    </rPh>
    <rPh sb="313" eb="315">
      <t>ドウジ</t>
    </rPh>
    <rPh sb="316" eb="317">
      <t>スス</t>
    </rPh>
    <rPh sb="321" eb="323">
      <t>ヒツヨウ</t>
    </rPh>
    <phoneticPr fontId="5"/>
  </si>
  <si>
    <t>　当該駐車場建設当初の地方債については、平成２６年度に償還が終了しています。
　平成２９年度及び平成３０年度の２年間で、立体駐車場１棟を解体・閉場し、平面式駐車場については、隣地への移転整備を行っています。
　平面式駐車場の移転整備費については、その財源の一部を起債で賄いました。現在、起債償還の終了年度は、令和１１年度を予定しています。
　また、平成４年７月からの施設供用開始より２６年を経ており、施設、内部機器類の老朽化が進んでおりますので、適切な管理に努め、施設の長寿命化を進めます。</t>
    <rPh sb="1" eb="3">
      <t>トウガイ</t>
    </rPh>
    <rPh sb="3" eb="6">
      <t>チュウシャジョウ</t>
    </rPh>
    <rPh sb="6" eb="8">
      <t>ケンセツ</t>
    </rPh>
    <rPh sb="8" eb="10">
      <t>トウショ</t>
    </rPh>
    <rPh sb="11" eb="14">
      <t>チホウサイ</t>
    </rPh>
    <rPh sb="20" eb="22">
      <t>ヘイセイ</t>
    </rPh>
    <rPh sb="24" eb="26">
      <t>ネンド</t>
    </rPh>
    <rPh sb="27" eb="29">
      <t>ショウカン</t>
    </rPh>
    <rPh sb="30" eb="32">
      <t>シュウリョウ</t>
    </rPh>
    <rPh sb="40" eb="42">
      <t>ヘイセイ</t>
    </rPh>
    <rPh sb="44" eb="46">
      <t>ネンド</t>
    </rPh>
    <rPh sb="46" eb="47">
      <t>オヨ</t>
    </rPh>
    <rPh sb="48" eb="50">
      <t>ヘイセイ</t>
    </rPh>
    <rPh sb="52" eb="54">
      <t>ネンド</t>
    </rPh>
    <rPh sb="56" eb="58">
      <t>ネンカン</t>
    </rPh>
    <rPh sb="60" eb="62">
      <t>リッタイ</t>
    </rPh>
    <rPh sb="62" eb="65">
      <t>チュウシャジョウ</t>
    </rPh>
    <rPh sb="66" eb="67">
      <t>トウ</t>
    </rPh>
    <rPh sb="68" eb="70">
      <t>カイタイ</t>
    </rPh>
    <rPh sb="71" eb="73">
      <t>ヘイジョウ</t>
    </rPh>
    <rPh sb="75" eb="77">
      <t>ヘイメン</t>
    </rPh>
    <rPh sb="77" eb="78">
      <t>シキ</t>
    </rPh>
    <rPh sb="78" eb="81">
      <t>チュウシャジョウ</t>
    </rPh>
    <rPh sb="87" eb="89">
      <t>リンチ</t>
    </rPh>
    <rPh sb="91" eb="93">
      <t>イテン</t>
    </rPh>
    <rPh sb="93" eb="95">
      <t>セイビ</t>
    </rPh>
    <rPh sb="96" eb="97">
      <t>オコナ</t>
    </rPh>
    <rPh sb="105" eb="107">
      <t>ヘイメン</t>
    </rPh>
    <rPh sb="107" eb="108">
      <t>シキ</t>
    </rPh>
    <rPh sb="108" eb="111">
      <t>チュウシャジョウ</t>
    </rPh>
    <rPh sb="112" eb="114">
      <t>イテン</t>
    </rPh>
    <rPh sb="114" eb="116">
      <t>セイビ</t>
    </rPh>
    <rPh sb="116" eb="117">
      <t>ヒ</t>
    </rPh>
    <rPh sb="125" eb="127">
      <t>ザイゲン</t>
    </rPh>
    <rPh sb="128" eb="130">
      <t>イチブ</t>
    </rPh>
    <rPh sb="131" eb="133">
      <t>キサイ</t>
    </rPh>
    <rPh sb="134" eb="135">
      <t>マカナ</t>
    </rPh>
    <rPh sb="140" eb="142">
      <t>ゲンザイ</t>
    </rPh>
    <rPh sb="143" eb="145">
      <t>キサイ</t>
    </rPh>
    <rPh sb="145" eb="147">
      <t>ショウカン</t>
    </rPh>
    <rPh sb="148" eb="150">
      <t>シュウリョウ</t>
    </rPh>
    <rPh sb="150" eb="152">
      <t>ネンド</t>
    </rPh>
    <rPh sb="154" eb="156">
      <t>レイワ</t>
    </rPh>
    <rPh sb="158" eb="160">
      <t>ネンド</t>
    </rPh>
    <rPh sb="161" eb="163">
      <t>ヨテイ</t>
    </rPh>
    <rPh sb="174" eb="176">
      <t>ヘイセイ</t>
    </rPh>
    <rPh sb="177" eb="178">
      <t>ネン</t>
    </rPh>
    <rPh sb="179" eb="180">
      <t>ガツ</t>
    </rPh>
    <rPh sb="183" eb="185">
      <t>シセツ</t>
    </rPh>
    <rPh sb="185" eb="187">
      <t>キョウヨウ</t>
    </rPh>
    <rPh sb="187" eb="189">
      <t>カイシ</t>
    </rPh>
    <rPh sb="193" eb="194">
      <t>ネン</t>
    </rPh>
    <rPh sb="195" eb="196">
      <t>ヘ</t>
    </rPh>
    <rPh sb="200" eb="202">
      <t>シセツ</t>
    </rPh>
    <rPh sb="203" eb="205">
      <t>ナイブ</t>
    </rPh>
    <rPh sb="205" eb="208">
      <t>キキルイ</t>
    </rPh>
    <rPh sb="209" eb="212">
      <t>ロウキュウカ</t>
    </rPh>
    <rPh sb="213" eb="214">
      <t>スス</t>
    </rPh>
    <rPh sb="223" eb="225">
      <t>テキセツ</t>
    </rPh>
    <rPh sb="226" eb="228">
      <t>カンリ</t>
    </rPh>
    <rPh sb="229" eb="230">
      <t>ツト</t>
    </rPh>
    <rPh sb="232" eb="234">
      <t>シセツ</t>
    </rPh>
    <rPh sb="235" eb="239">
      <t>チョウジュミョウカ</t>
    </rPh>
    <rPh sb="240" eb="24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</si>
</sst>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201.7</c:v>
                </c:pt>
                <c:pt idx="1">
                  <c:v>227.7</c:v>
                </c:pt>
                <c:pt idx="2">
                  <c:v>214.7</c:v>
                </c:pt>
                <c:pt idx="3">
                  <c:v>108.2</c:v>
                </c:pt>
                <c:pt idx="4">
                  <c:v>126.3</c:v>
                </c:pt>
              </c:numCache>
            </c:numRef>
          </c:val>
          <c:extLst>
            <c:ext xmlns:c16="http://schemas.microsoft.com/office/drawing/2014/chart" uri="{C3380CC4-5D6E-409C-BE32-E72D297353CC}">
              <c16:uniqueId val="{00000000-545E-4D18-8B08-8CCF626135E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545E-4D18-8B08-8CCF626135E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c:v>
                </c:pt>
                <c:pt idx="1">
                  <c:v>0</c:v>
                </c:pt>
                <c:pt idx="2">
                  <c:v>0</c:v>
                </c:pt>
                <c:pt idx="3">
                  <c:v>319.7</c:v>
                </c:pt>
                <c:pt idx="4">
                  <c:v>512.29999999999995</c:v>
                </c:pt>
              </c:numCache>
            </c:numRef>
          </c:val>
          <c:extLst>
            <c:ext xmlns:c16="http://schemas.microsoft.com/office/drawing/2014/chart" uri="{C3380CC4-5D6E-409C-BE32-E72D297353CC}">
              <c16:uniqueId val="{00000000-5BF4-498E-A50D-83EA1C10FC8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5BF4-498E-A50D-83EA1C10FC8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43B-46BF-98F7-2903965A95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43B-46BF-98F7-2903965A95A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05A-4875-9E8B-3158E339B34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5A-4875-9E8B-3158E339B34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10.3</c:v>
                </c:pt>
                <c:pt idx="3">
                  <c:v>42.6</c:v>
                </c:pt>
                <c:pt idx="4">
                  <c:v>67.2</c:v>
                </c:pt>
              </c:numCache>
            </c:numRef>
          </c:val>
          <c:extLst>
            <c:ext xmlns:c16="http://schemas.microsoft.com/office/drawing/2014/chart" uri="{C3380CC4-5D6E-409C-BE32-E72D297353CC}">
              <c16:uniqueId val="{00000000-AC98-4EF7-8FE5-F80F09D8C49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AC98-4EF7-8FE5-F80F09D8C49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39</c:v>
                </c:pt>
                <c:pt idx="3">
                  <c:v>391</c:v>
                </c:pt>
                <c:pt idx="4">
                  <c:v>1052</c:v>
                </c:pt>
              </c:numCache>
            </c:numRef>
          </c:val>
          <c:extLst>
            <c:ext xmlns:c16="http://schemas.microsoft.com/office/drawing/2014/chart" uri="{C3380CC4-5D6E-409C-BE32-E72D297353CC}">
              <c16:uniqueId val="{00000000-F599-47F2-A434-987CA94560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F599-47F2-A434-987CA945604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81.900000000000006</c:v>
                </c:pt>
                <c:pt idx="1">
                  <c:v>66.2</c:v>
                </c:pt>
                <c:pt idx="2">
                  <c:v>67.8</c:v>
                </c:pt>
                <c:pt idx="3">
                  <c:v>63.2</c:v>
                </c:pt>
                <c:pt idx="4">
                  <c:v>81.8</c:v>
                </c:pt>
              </c:numCache>
            </c:numRef>
          </c:val>
          <c:extLst>
            <c:ext xmlns:c16="http://schemas.microsoft.com/office/drawing/2014/chart" uri="{C3380CC4-5D6E-409C-BE32-E72D297353CC}">
              <c16:uniqueId val="{00000000-98CE-4FB0-8BA5-6DAF8914861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98CE-4FB0-8BA5-6DAF8914861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50.4</c:v>
                </c:pt>
                <c:pt idx="1">
                  <c:v>56.1</c:v>
                </c:pt>
                <c:pt idx="2">
                  <c:v>55.8</c:v>
                </c:pt>
                <c:pt idx="3">
                  <c:v>47</c:v>
                </c:pt>
                <c:pt idx="4">
                  <c:v>66.400000000000006</c:v>
                </c:pt>
              </c:numCache>
            </c:numRef>
          </c:val>
          <c:extLst>
            <c:ext xmlns:c16="http://schemas.microsoft.com/office/drawing/2014/chart" uri="{C3380CC4-5D6E-409C-BE32-E72D297353CC}">
              <c16:uniqueId val="{00000000-60A8-4F39-B9DB-D54B845F371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60A8-4F39-B9DB-D54B845F371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70052</c:v>
                </c:pt>
                <c:pt idx="1">
                  <c:v>83020</c:v>
                </c:pt>
                <c:pt idx="2">
                  <c:v>77295</c:v>
                </c:pt>
                <c:pt idx="3">
                  <c:v>66145</c:v>
                </c:pt>
                <c:pt idx="4">
                  <c:v>-88745</c:v>
                </c:pt>
              </c:numCache>
            </c:numRef>
          </c:val>
          <c:extLst>
            <c:ext xmlns:c16="http://schemas.microsoft.com/office/drawing/2014/chart" uri="{C3380CC4-5D6E-409C-BE32-E72D297353CC}">
              <c16:uniqueId val="{00000000-36CC-4562-A8F0-54B891A17B0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6CC-4562-A8F0-54B891A17B0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X15" sqref="NX1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長野県松本市　松本市営松本城大手門駐車場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12856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468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740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201.7</v>
      </c>
      <c r="V31" s="110"/>
      <c r="W31" s="110"/>
      <c r="X31" s="110"/>
      <c r="Y31" s="110"/>
      <c r="Z31" s="110"/>
      <c r="AA31" s="110"/>
      <c r="AB31" s="110"/>
      <c r="AC31" s="110"/>
      <c r="AD31" s="110"/>
      <c r="AE31" s="110"/>
      <c r="AF31" s="110"/>
      <c r="AG31" s="110"/>
      <c r="AH31" s="110"/>
      <c r="AI31" s="110"/>
      <c r="AJ31" s="110"/>
      <c r="AK31" s="110"/>
      <c r="AL31" s="110"/>
      <c r="AM31" s="110"/>
      <c r="AN31" s="110">
        <f>データ!Z7</f>
        <v>227.7</v>
      </c>
      <c r="AO31" s="110"/>
      <c r="AP31" s="110"/>
      <c r="AQ31" s="110"/>
      <c r="AR31" s="110"/>
      <c r="AS31" s="110"/>
      <c r="AT31" s="110"/>
      <c r="AU31" s="110"/>
      <c r="AV31" s="110"/>
      <c r="AW31" s="110"/>
      <c r="AX31" s="110"/>
      <c r="AY31" s="110"/>
      <c r="AZ31" s="110"/>
      <c r="BA31" s="110"/>
      <c r="BB31" s="110"/>
      <c r="BC31" s="110"/>
      <c r="BD31" s="110"/>
      <c r="BE31" s="110"/>
      <c r="BF31" s="110"/>
      <c r="BG31" s="110">
        <f>データ!AA7</f>
        <v>214.7</v>
      </c>
      <c r="BH31" s="110"/>
      <c r="BI31" s="110"/>
      <c r="BJ31" s="110"/>
      <c r="BK31" s="110"/>
      <c r="BL31" s="110"/>
      <c r="BM31" s="110"/>
      <c r="BN31" s="110"/>
      <c r="BO31" s="110"/>
      <c r="BP31" s="110"/>
      <c r="BQ31" s="110"/>
      <c r="BR31" s="110"/>
      <c r="BS31" s="110"/>
      <c r="BT31" s="110"/>
      <c r="BU31" s="110"/>
      <c r="BV31" s="110"/>
      <c r="BW31" s="110"/>
      <c r="BX31" s="110"/>
      <c r="BY31" s="110"/>
      <c r="BZ31" s="110">
        <f>データ!AB7</f>
        <v>108.2</v>
      </c>
      <c r="CA31" s="110"/>
      <c r="CB31" s="110"/>
      <c r="CC31" s="110"/>
      <c r="CD31" s="110"/>
      <c r="CE31" s="110"/>
      <c r="CF31" s="110"/>
      <c r="CG31" s="110"/>
      <c r="CH31" s="110"/>
      <c r="CI31" s="110"/>
      <c r="CJ31" s="110"/>
      <c r="CK31" s="110"/>
      <c r="CL31" s="110"/>
      <c r="CM31" s="110"/>
      <c r="CN31" s="110"/>
      <c r="CO31" s="110"/>
      <c r="CP31" s="110"/>
      <c r="CQ31" s="110"/>
      <c r="CR31" s="110"/>
      <c r="CS31" s="110">
        <f>データ!AC7</f>
        <v>126.3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10.3</v>
      </c>
      <c r="FY31" s="110"/>
      <c r="FZ31" s="110"/>
      <c r="GA31" s="110"/>
      <c r="GB31" s="110"/>
      <c r="GC31" s="110"/>
      <c r="GD31" s="110"/>
      <c r="GE31" s="110"/>
      <c r="GF31" s="110"/>
      <c r="GG31" s="110"/>
      <c r="GH31" s="110"/>
      <c r="GI31" s="110"/>
      <c r="GJ31" s="110"/>
      <c r="GK31" s="110"/>
      <c r="GL31" s="110"/>
      <c r="GM31" s="110"/>
      <c r="GN31" s="110"/>
      <c r="GO31" s="110"/>
      <c r="GP31" s="110"/>
      <c r="GQ31" s="110">
        <f>データ!AM7</f>
        <v>42.6</v>
      </c>
      <c r="GR31" s="110"/>
      <c r="GS31" s="110"/>
      <c r="GT31" s="110"/>
      <c r="GU31" s="110"/>
      <c r="GV31" s="110"/>
      <c r="GW31" s="110"/>
      <c r="GX31" s="110"/>
      <c r="GY31" s="110"/>
      <c r="GZ31" s="110"/>
      <c r="HA31" s="110"/>
      <c r="HB31" s="110"/>
      <c r="HC31" s="110"/>
      <c r="HD31" s="110"/>
      <c r="HE31" s="110"/>
      <c r="HF31" s="110"/>
      <c r="HG31" s="110"/>
      <c r="HH31" s="110"/>
      <c r="HI31" s="110"/>
      <c r="HJ31" s="110">
        <f>データ!AN7</f>
        <v>67.2</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81.900000000000006</v>
      </c>
      <c r="JD31" s="81"/>
      <c r="JE31" s="81"/>
      <c r="JF31" s="81"/>
      <c r="JG31" s="81"/>
      <c r="JH31" s="81"/>
      <c r="JI31" s="81"/>
      <c r="JJ31" s="81"/>
      <c r="JK31" s="81"/>
      <c r="JL31" s="81"/>
      <c r="JM31" s="81"/>
      <c r="JN31" s="81"/>
      <c r="JO31" s="81"/>
      <c r="JP31" s="81"/>
      <c r="JQ31" s="81"/>
      <c r="JR31" s="81"/>
      <c r="JS31" s="81"/>
      <c r="JT31" s="81"/>
      <c r="JU31" s="82"/>
      <c r="JV31" s="80">
        <f>データ!DL7</f>
        <v>66.2</v>
      </c>
      <c r="JW31" s="81"/>
      <c r="JX31" s="81"/>
      <c r="JY31" s="81"/>
      <c r="JZ31" s="81"/>
      <c r="KA31" s="81"/>
      <c r="KB31" s="81"/>
      <c r="KC31" s="81"/>
      <c r="KD31" s="81"/>
      <c r="KE31" s="81"/>
      <c r="KF31" s="81"/>
      <c r="KG31" s="81"/>
      <c r="KH31" s="81"/>
      <c r="KI31" s="81"/>
      <c r="KJ31" s="81"/>
      <c r="KK31" s="81"/>
      <c r="KL31" s="81"/>
      <c r="KM31" s="81"/>
      <c r="KN31" s="82"/>
      <c r="KO31" s="80">
        <f>データ!DM7</f>
        <v>67.8</v>
      </c>
      <c r="KP31" s="81"/>
      <c r="KQ31" s="81"/>
      <c r="KR31" s="81"/>
      <c r="KS31" s="81"/>
      <c r="KT31" s="81"/>
      <c r="KU31" s="81"/>
      <c r="KV31" s="81"/>
      <c r="KW31" s="81"/>
      <c r="KX31" s="81"/>
      <c r="KY31" s="81"/>
      <c r="KZ31" s="81"/>
      <c r="LA31" s="81"/>
      <c r="LB31" s="81"/>
      <c r="LC31" s="81"/>
      <c r="LD31" s="81"/>
      <c r="LE31" s="81"/>
      <c r="LF31" s="81"/>
      <c r="LG31" s="82"/>
      <c r="LH31" s="80">
        <f>データ!DN7</f>
        <v>63.2</v>
      </c>
      <c r="LI31" s="81"/>
      <c r="LJ31" s="81"/>
      <c r="LK31" s="81"/>
      <c r="LL31" s="81"/>
      <c r="LM31" s="81"/>
      <c r="LN31" s="81"/>
      <c r="LO31" s="81"/>
      <c r="LP31" s="81"/>
      <c r="LQ31" s="81"/>
      <c r="LR31" s="81"/>
      <c r="LS31" s="81"/>
      <c r="LT31" s="81"/>
      <c r="LU31" s="81"/>
      <c r="LV31" s="81"/>
      <c r="LW31" s="81"/>
      <c r="LX31" s="81"/>
      <c r="LY31" s="81"/>
      <c r="LZ31" s="82"/>
      <c r="MA31" s="80">
        <f>データ!DO7</f>
        <v>81.8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39</v>
      </c>
      <c r="BH52" s="106"/>
      <c r="BI52" s="106"/>
      <c r="BJ52" s="106"/>
      <c r="BK52" s="106"/>
      <c r="BL52" s="106"/>
      <c r="BM52" s="106"/>
      <c r="BN52" s="106"/>
      <c r="BO52" s="106"/>
      <c r="BP52" s="106"/>
      <c r="BQ52" s="106"/>
      <c r="BR52" s="106"/>
      <c r="BS52" s="106"/>
      <c r="BT52" s="106"/>
      <c r="BU52" s="106"/>
      <c r="BV52" s="106"/>
      <c r="BW52" s="106"/>
      <c r="BX52" s="106"/>
      <c r="BY52" s="106"/>
      <c r="BZ52" s="106">
        <f>データ!AX7</f>
        <v>391</v>
      </c>
      <c r="CA52" s="106"/>
      <c r="CB52" s="106"/>
      <c r="CC52" s="106"/>
      <c r="CD52" s="106"/>
      <c r="CE52" s="106"/>
      <c r="CF52" s="106"/>
      <c r="CG52" s="106"/>
      <c r="CH52" s="106"/>
      <c r="CI52" s="106"/>
      <c r="CJ52" s="106"/>
      <c r="CK52" s="106"/>
      <c r="CL52" s="106"/>
      <c r="CM52" s="106"/>
      <c r="CN52" s="106"/>
      <c r="CO52" s="106"/>
      <c r="CP52" s="106"/>
      <c r="CQ52" s="106"/>
      <c r="CR52" s="106"/>
      <c r="CS52" s="106">
        <f>データ!AY7</f>
        <v>1052</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50.4</v>
      </c>
      <c r="EM52" s="110"/>
      <c r="EN52" s="110"/>
      <c r="EO52" s="110"/>
      <c r="EP52" s="110"/>
      <c r="EQ52" s="110"/>
      <c r="ER52" s="110"/>
      <c r="ES52" s="110"/>
      <c r="ET52" s="110"/>
      <c r="EU52" s="110"/>
      <c r="EV52" s="110"/>
      <c r="EW52" s="110"/>
      <c r="EX52" s="110"/>
      <c r="EY52" s="110"/>
      <c r="EZ52" s="110"/>
      <c r="FA52" s="110"/>
      <c r="FB52" s="110"/>
      <c r="FC52" s="110"/>
      <c r="FD52" s="110"/>
      <c r="FE52" s="110">
        <f>データ!BG7</f>
        <v>56.1</v>
      </c>
      <c r="FF52" s="110"/>
      <c r="FG52" s="110"/>
      <c r="FH52" s="110"/>
      <c r="FI52" s="110"/>
      <c r="FJ52" s="110"/>
      <c r="FK52" s="110"/>
      <c r="FL52" s="110"/>
      <c r="FM52" s="110"/>
      <c r="FN52" s="110"/>
      <c r="FO52" s="110"/>
      <c r="FP52" s="110"/>
      <c r="FQ52" s="110"/>
      <c r="FR52" s="110"/>
      <c r="FS52" s="110"/>
      <c r="FT52" s="110"/>
      <c r="FU52" s="110"/>
      <c r="FV52" s="110"/>
      <c r="FW52" s="110"/>
      <c r="FX52" s="110">
        <f>データ!BH7</f>
        <v>55.8</v>
      </c>
      <c r="FY52" s="110"/>
      <c r="FZ52" s="110"/>
      <c r="GA52" s="110"/>
      <c r="GB52" s="110"/>
      <c r="GC52" s="110"/>
      <c r="GD52" s="110"/>
      <c r="GE52" s="110"/>
      <c r="GF52" s="110"/>
      <c r="GG52" s="110"/>
      <c r="GH52" s="110"/>
      <c r="GI52" s="110"/>
      <c r="GJ52" s="110"/>
      <c r="GK52" s="110"/>
      <c r="GL52" s="110"/>
      <c r="GM52" s="110"/>
      <c r="GN52" s="110"/>
      <c r="GO52" s="110"/>
      <c r="GP52" s="110"/>
      <c r="GQ52" s="110">
        <f>データ!BI7</f>
        <v>47</v>
      </c>
      <c r="GR52" s="110"/>
      <c r="GS52" s="110"/>
      <c r="GT52" s="110"/>
      <c r="GU52" s="110"/>
      <c r="GV52" s="110"/>
      <c r="GW52" s="110"/>
      <c r="GX52" s="110"/>
      <c r="GY52" s="110"/>
      <c r="GZ52" s="110"/>
      <c r="HA52" s="110"/>
      <c r="HB52" s="110"/>
      <c r="HC52" s="110"/>
      <c r="HD52" s="110"/>
      <c r="HE52" s="110"/>
      <c r="HF52" s="110"/>
      <c r="HG52" s="110"/>
      <c r="HH52" s="110"/>
      <c r="HI52" s="110"/>
      <c r="HJ52" s="110">
        <f>データ!BJ7</f>
        <v>66.400000000000006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70052</v>
      </c>
      <c r="JD52" s="106"/>
      <c r="JE52" s="106"/>
      <c r="JF52" s="106"/>
      <c r="JG52" s="106"/>
      <c r="JH52" s="106"/>
      <c r="JI52" s="106"/>
      <c r="JJ52" s="106"/>
      <c r="JK52" s="106"/>
      <c r="JL52" s="106"/>
      <c r="JM52" s="106"/>
      <c r="JN52" s="106"/>
      <c r="JO52" s="106"/>
      <c r="JP52" s="106"/>
      <c r="JQ52" s="106"/>
      <c r="JR52" s="106"/>
      <c r="JS52" s="106"/>
      <c r="JT52" s="106"/>
      <c r="JU52" s="106"/>
      <c r="JV52" s="106">
        <f>データ!BR7</f>
        <v>83020</v>
      </c>
      <c r="JW52" s="106"/>
      <c r="JX52" s="106"/>
      <c r="JY52" s="106"/>
      <c r="JZ52" s="106"/>
      <c r="KA52" s="106"/>
      <c r="KB52" s="106"/>
      <c r="KC52" s="106"/>
      <c r="KD52" s="106"/>
      <c r="KE52" s="106"/>
      <c r="KF52" s="106"/>
      <c r="KG52" s="106"/>
      <c r="KH52" s="106"/>
      <c r="KI52" s="106"/>
      <c r="KJ52" s="106"/>
      <c r="KK52" s="106"/>
      <c r="KL52" s="106"/>
      <c r="KM52" s="106"/>
      <c r="KN52" s="106"/>
      <c r="KO52" s="106">
        <f>データ!BS7</f>
        <v>77295</v>
      </c>
      <c r="KP52" s="106"/>
      <c r="KQ52" s="106"/>
      <c r="KR52" s="106"/>
      <c r="KS52" s="106"/>
      <c r="KT52" s="106"/>
      <c r="KU52" s="106"/>
      <c r="KV52" s="106"/>
      <c r="KW52" s="106"/>
      <c r="KX52" s="106"/>
      <c r="KY52" s="106"/>
      <c r="KZ52" s="106"/>
      <c r="LA52" s="106"/>
      <c r="LB52" s="106"/>
      <c r="LC52" s="106"/>
      <c r="LD52" s="106"/>
      <c r="LE52" s="106"/>
      <c r="LF52" s="106"/>
      <c r="LG52" s="106"/>
      <c r="LH52" s="106">
        <f>データ!BT7</f>
        <v>66145</v>
      </c>
      <c r="LI52" s="106"/>
      <c r="LJ52" s="106"/>
      <c r="LK52" s="106"/>
      <c r="LL52" s="106"/>
      <c r="LM52" s="106"/>
      <c r="LN52" s="106"/>
      <c r="LO52" s="106"/>
      <c r="LP52" s="106"/>
      <c r="LQ52" s="106"/>
      <c r="LR52" s="106"/>
      <c r="LS52" s="106"/>
      <c r="LT52" s="106"/>
      <c r="LU52" s="106"/>
      <c r="LV52" s="106"/>
      <c r="LW52" s="106"/>
      <c r="LX52" s="106"/>
      <c r="LY52" s="106"/>
      <c r="LZ52" s="106"/>
      <c r="MA52" s="106">
        <f>データ!BU7</f>
        <v>-88745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65859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319.7</v>
      </c>
      <c r="LU77" s="81"/>
      <c r="LV77" s="81"/>
      <c r="LW77" s="81"/>
      <c r="LX77" s="81"/>
      <c r="LY77" s="81"/>
      <c r="LZ77" s="81"/>
      <c r="MA77" s="81"/>
      <c r="MB77" s="81"/>
      <c r="MC77" s="81"/>
      <c r="MD77" s="81"/>
      <c r="ME77" s="81"/>
      <c r="MF77" s="81"/>
      <c r="MG77" s="81"/>
      <c r="MH77" s="82"/>
      <c r="MI77" s="80">
        <f>データ!DD7</f>
        <v>512.29999999999995</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trW2yPROBhjnsfSY46fNwdg2Ao/YT2GpmKKWoICF0rKwNNNDCo80Ov5GY3RDAS304hilbVdudE22Adth4038Q==" saltValue="jG3bFofKCdkUqbIXlufGr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104</v>
      </c>
      <c r="AW5" s="59" t="s">
        <v>105</v>
      </c>
      <c r="AX5" s="59" t="s">
        <v>93</v>
      </c>
      <c r="AY5" s="59" t="s">
        <v>106</v>
      </c>
      <c r="AZ5" s="59" t="s">
        <v>95</v>
      </c>
      <c r="BA5" s="59" t="s">
        <v>96</v>
      </c>
      <c r="BB5" s="59" t="s">
        <v>97</v>
      </c>
      <c r="BC5" s="59" t="s">
        <v>98</v>
      </c>
      <c r="BD5" s="59" t="s">
        <v>99</v>
      </c>
      <c r="BE5" s="59" t="s">
        <v>100</v>
      </c>
      <c r="BF5" s="59" t="s">
        <v>101</v>
      </c>
      <c r="BG5" s="59" t="s">
        <v>91</v>
      </c>
      <c r="BH5" s="59" t="s">
        <v>92</v>
      </c>
      <c r="BI5" s="59" t="s">
        <v>93</v>
      </c>
      <c r="BJ5" s="59" t="s">
        <v>107</v>
      </c>
      <c r="BK5" s="59" t="s">
        <v>95</v>
      </c>
      <c r="BL5" s="59" t="s">
        <v>96</v>
      </c>
      <c r="BM5" s="59" t="s">
        <v>97</v>
      </c>
      <c r="BN5" s="59" t="s">
        <v>98</v>
      </c>
      <c r="BO5" s="59" t="s">
        <v>99</v>
      </c>
      <c r="BP5" s="59" t="s">
        <v>100</v>
      </c>
      <c r="BQ5" s="59" t="s">
        <v>103</v>
      </c>
      <c r="BR5" s="59" t="s">
        <v>91</v>
      </c>
      <c r="BS5" s="59" t="s">
        <v>108</v>
      </c>
      <c r="BT5" s="59" t="s">
        <v>93</v>
      </c>
      <c r="BU5" s="59" t="s">
        <v>107</v>
      </c>
      <c r="BV5" s="59" t="s">
        <v>95</v>
      </c>
      <c r="BW5" s="59" t="s">
        <v>96</v>
      </c>
      <c r="BX5" s="59" t="s">
        <v>97</v>
      </c>
      <c r="BY5" s="59" t="s">
        <v>98</v>
      </c>
      <c r="BZ5" s="59" t="s">
        <v>99</v>
      </c>
      <c r="CA5" s="59" t="s">
        <v>100</v>
      </c>
      <c r="CB5" s="59" t="s">
        <v>90</v>
      </c>
      <c r="CC5" s="59" t="s">
        <v>91</v>
      </c>
      <c r="CD5" s="59" t="s">
        <v>92</v>
      </c>
      <c r="CE5" s="59" t="s">
        <v>93</v>
      </c>
      <c r="CF5" s="59" t="s">
        <v>107</v>
      </c>
      <c r="CG5" s="59" t="s">
        <v>95</v>
      </c>
      <c r="CH5" s="59" t="s">
        <v>96</v>
      </c>
      <c r="CI5" s="59" t="s">
        <v>97</v>
      </c>
      <c r="CJ5" s="59" t="s">
        <v>98</v>
      </c>
      <c r="CK5" s="59" t="s">
        <v>99</v>
      </c>
      <c r="CL5" s="59" t="s">
        <v>100</v>
      </c>
      <c r="CM5" s="150"/>
      <c r="CN5" s="150"/>
      <c r="CO5" s="59" t="s">
        <v>109</v>
      </c>
      <c r="CP5" s="59" t="s">
        <v>110</v>
      </c>
      <c r="CQ5" s="59" t="s">
        <v>92</v>
      </c>
      <c r="CR5" s="59" t="s">
        <v>93</v>
      </c>
      <c r="CS5" s="59" t="s">
        <v>94</v>
      </c>
      <c r="CT5" s="59" t="s">
        <v>95</v>
      </c>
      <c r="CU5" s="59" t="s">
        <v>96</v>
      </c>
      <c r="CV5" s="59" t="s">
        <v>97</v>
      </c>
      <c r="CW5" s="59" t="s">
        <v>98</v>
      </c>
      <c r="CX5" s="59" t="s">
        <v>99</v>
      </c>
      <c r="CY5" s="59" t="s">
        <v>100</v>
      </c>
      <c r="CZ5" s="59" t="s">
        <v>103</v>
      </c>
      <c r="DA5" s="59" t="s">
        <v>91</v>
      </c>
      <c r="DB5" s="59" t="s">
        <v>92</v>
      </c>
      <c r="DC5" s="59" t="s">
        <v>111</v>
      </c>
      <c r="DD5" s="59" t="s">
        <v>94</v>
      </c>
      <c r="DE5" s="59" t="s">
        <v>95</v>
      </c>
      <c r="DF5" s="59" t="s">
        <v>96</v>
      </c>
      <c r="DG5" s="59" t="s">
        <v>97</v>
      </c>
      <c r="DH5" s="59" t="s">
        <v>98</v>
      </c>
      <c r="DI5" s="59" t="s">
        <v>99</v>
      </c>
      <c r="DJ5" s="59" t="s">
        <v>35</v>
      </c>
      <c r="DK5" s="59" t="s">
        <v>103</v>
      </c>
      <c r="DL5" s="59" t="s">
        <v>110</v>
      </c>
      <c r="DM5" s="59" t="s">
        <v>92</v>
      </c>
      <c r="DN5" s="59" t="s">
        <v>93</v>
      </c>
      <c r="DO5" s="59" t="s">
        <v>112</v>
      </c>
      <c r="DP5" s="59" t="s">
        <v>95</v>
      </c>
      <c r="DQ5" s="59" t="s">
        <v>96</v>
      </c>
      <c r="DR5" s="59" t="s">
        <v>97</v>
      </c>
      <c r="DS5" s="59" t="s">
        <v>98</v>
      </c>
      <c r="DT5" s="59" t="s">
        <v>99</v>
      </c>
      <c r="DU5" s="59" t="s">
        <v>100</v>
      </c>
    </row>
    <row r="6" spans="1:125" s="66" customFormat="1" x14ac:dyDescent="0.15">
      <c r="A6" s="49" t="s">
        <v>113</v>
      </c>
      <c r="B6" s="60">
        <f>B8</f>
        <v>2018</v>
      </c>
      <c r="C6" s="60">
        <f t="shared" ref="C6:X6" si="1">C8</f>
        <v>202029</v>
      </c>
      <c r="D6" s="60">
        <f t="shared" si="1"/>
        <v>47</v>
      </c>
      <c r="E6" s="60">
        <f t="shared" si="1"/>
        <v>14</v>
      </c>
      <c r="F6" s="60">
        <f t="shared" si="1"/>
        <v>0</v>
      </c>
      <c r="G6" s="60">
        <f t="shared" si="1"/>
        <v>1</v>
      </c>
      <c r="H6" s="60" t="str">
        <f>SUBSTITUTE(H8,"　","")</f>
        <v>長野県松本市</v>
      </c>
      <c r="I6" s="60" t="str">
        <f t="shared" si="1"/>
        <v>松本市営松本城大手門駐車場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26</v>
      </c>
      <c r="S6" s="62" t="str">
        <f t="shared" si="1"/>
        <v>商業施設</v>
      </c>
      <c r="T6" s="62" t="str">
        <f t="shared" si="1"/>
        <v>有</v>
      </c>
      <c r="U6" s="63">
        <f t="shared" si="1"/>
        <v>12856</v>
      </c>
      <c r="V6" s="63">
        <f t="shared" si="1"/>
        <v>468</v>
      </c>
      <c r="W6" s="63">
        <f t="shared" si="1"/>
        <v>740</v>
      </c>
      <c r="X6" s="62" t="str">
        <f t="shared" si="1"/>
        <v>代行制</v>
      </c>
      <c r="Y6" s="64">
        <f>IF(Y8="-",NA(),Y8)</f>
        <v>201.7</v>
      </c>
      <c r="Z6" s="64">
        <f t="shared" ref="Z6:AH6" si="2">IF(Z8="-",NA(),Z8)</f>
        <v>227.7</v>
      </c>
      <c r="AA6" s="64">
        <f t="shared" si="2"/>
        <v>214.7</v>
      </c>
      <c r="AB6" s="64">
        <f t="shared" si="2"/>
        <v>108.2</v>
      </c>
      <c r="AC6" s="64">
        <f t="shared" si="2"/>
        <v>126.3</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10.3</v>
      </c>
      <c r="AM6" s="64">
        <f t="shared" si="3"/>
        <v>42.6</v>
      </c>
      <c r="AN6" s="64">
        <f t="shared" si="3"/>
        <v>67.2</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39</v>
      </c>
      <c r="AX6" s="65">
        <f t="shared" si="4"/>
        <v>391</v>
      </c>
      <c r="AY6" s="65">
        <f t="shared" si="4"/>
        <v>1052</v>
      </c>
      <c r="AZ6" s="65">
        <f t="shared" si="4"/>
        <v>48</v>
      </c>
      <c r="BA6" s="65">
        <f t="shared" si="4"/>
        <v>46</v>
      </c>
      <c r="BB6" s="65">
        <f t="shared" si="4"/>
        <v>39</v>
      </c>
      <c r="BC6" s="65">
        <f t="shared" si="4"/>
        <v>25</v>
      </c>
      <c r="BD6" s="65">
        <f t="shared" si="4"/>
        <v>24</v>
      </c>
      <c r="BE6" s="63" t="str">
        <f>IF(BE8="-","",IF(BE8="-","【-】","【"&amp;SUBSTITUTE(TEXT(BE8,"#,##0"),"-","△")&amp;"】"))</f>
        <v>【30】</v>
      </c>
      <c r="BF6" s="64">
        <f>IF(BF8="-",NA(),BF8)</f>
        <v>50.4</v>
      </c>
      <c r="BG6" s="64">
        <f t="shared" ref="BG6:BO6" si="5">IF(BG8="-",NA(),BG8)</f>
        <v>56.1</v>
      </c>
      <c r="BH6" s="64">
        <f t="shared" si="5"/>
        <v>55.8</v>
      </c>
      <c r="BI6" s="64">
        <f t="shared" si="5"/>
        <v>47</v>
      </c>
      <c r="BJ6" s="64">
        <f t="shared" si="5"/>
        <v>66.400000000000006</v>
      </c>
      <c r="BK6" s="64">
        <f t="shared" si="5"/>
        <v>33.6</v>
      </c>
      <c r="BL6" s="64">
        <f t="shared" si="5"/>
        <v>33.200000000000003</v>
      </c>
      <c r="BM6" s="64">
        <f t="shared" si="5"/>
        <v>29.6</v>
      </c>
      <c r="BN6" s="64">
        <f t="shared" si="5"/>
        <v>29.2</v>
      </c>
      <c r="BO6" s="64">
        <f t="shared" si="5"/>
        <v>30.4</v>
      </c>
      <c r="BP6" s="61" t="str">
        <f>IF(BP8="-","",IF(BP8="-","【-】","【"&amp;SUBSTITUTE(TEXT(BP8,"#,##0.0"),"-","△")&amp;"】"))</f>
        <v>【26.3】</v>
      </c>
      <c r="BQ6" s="65">
        <f>IF(BQ8="-",NA(),BQ8)</f>
        <v>70052</v>
      </c>
      <c r="BR6" s="65">
        <f t="shared" ref="BR6:BZ6" si="6">IF(BR8="-",NA(),BR8)</f>
        <v>83020</v>
      </c>
      <c r="BS6" s="65">
        <f t="shared" si="6"/>
        <v>77295</v>
      </c>
      <c r="BT6" s="65">
        <f t="shared" si="6"/>
        <v>66145</v>
      </c>
      <c r="BU6" s="65">
        <f t="shared" si="6"/>
        <v>-88745</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114</v>
      </c>
      <c r="CM6" s="63">
        <f t="shared" ref="CM6:CN6" si="7">CM8</f>
        <v>33</v>
      </c>
      <c r="CN6" s="63">
        <f t="shared" si="7"/>
        <v>65859</v>
      </c>
      <c r="CO6" s="64"/>
      <c r="CP6" s="64"/>
      <c r="CQ6" s="64"/>
      <c r="CR6" s="64"/>
      <c r="CS6" s="64"/>
      <c r="CT6" s="64"/>
      <c r="CU6" s="64"/>
      <c r="CV6" s="64"/>
      <c r="CW6" s="64"/>
      <c r="CX6" s="64"/>
      <c r="CY6" s="61" t="s">
        <v>114</v>
      </c>
      <c r="CZ6" s="64">
        <f>IF(CZ8="-",NA(),CZ8)</f>
        <v>3</v>
      </c>
      <c r="DA6" s="64">
        <f t="shared" ref="DA6:DI6" si="8">IF(DA8="-",NA(),DA8)</f>
        <v>0</v>
      </c>
      <c r="DB6" s="64">
        <f t="shared" si="8"/>
        <v>0</v>
      </c>
      <c r="DC6" s="64">
        <f t="shared" si="8"/>
        <v>319.7</v>
      </c>
      <c r="DD6" s="64">
        <f t="shared" si="8"/>
        <v>512.29999999999995</v>
      </c>
      <c r="DE6" s="64">
        <f t="shared" si="8"/>
        <v>254</v>
      </c>
      <c r="DF6" s="64">
        <f t="shared" si="8"/>
        <v>280</v>
      </c>
      <c r="DG6" s="64">
        <f t="shared" si="8"/>
        <v>239.6</v>
      </c>
      <c r="DH6" s="64">
        <f t="shared" si="8"/>
        <v>224.1</v>
      </c>
      <c r="DI6" s="64">
        <f t="shared" si="8"/>
        <v>155.19999999999999</v>
      </c>
      <c r="DJ6" s="61" t="str">
        <f>IF(DJ8="-","",IF(DJ8="-","【-】","【"&amp;SUBSTITUTE(TEXT(DJ8,"#,##0.0"),"-","△")&amp;"】"))</f>
        <v>【103.6】</v>
      </c>
      <c r="DK6" s="64">
        <f>IF(DK8="-",NA(),DK8)</f>
        <v>81.900000000000006</v>
      </c>
      <c r="DL6" s="64">
        <f t="shared" ref="DL6:DT6" si="9">IF(DL8="-",NA(),DL8)</f>
        <v>66.2</v>
      </c>
      <c r="DM6" s="64">
        <f t="shared" si="9"/>
        <v>67.8</v>
      </c>
      <c r="DN6" s="64">
        <f t="shared" si="9"/>
        <v>63.2</v>
      </c>
      <c r="DO6" s="64">
        <f t="shared" si="9"/>
        <v>81.8</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115</v>
      </c>
      <c r="B7" s="60">
        <f t="shared" ref="B7:X7" si="10">B8</f>
        <v>2018</v>
      </c>
      <c r="C7" s="60">
        <f t="shared" si="10"/>
        <v>202029</v>
      </c>
      <c r="D7" s="60">
        <f t="shared" si="10"/>
        <v>47</v>
      </c>
      <c r="E7" s="60">
        <f t="shared" si="10"/>
        <v>14</v>
      </c>
      <c r="F7" s="60">
        <f t="shared" si="10"/>
        <v>0</v>
      </c>
      <c r="G7" s="60">
        <f t="shared" si="10"/>
        <v>1</v>
      </c>
      <c r="H7" s="60" t="str">
        <f t="shared" si="10"/>
        <v>長野県　松本市</v>
      </c>
      <c r="I7" s="60" t="str">
        <f t="shared" si="10"/>
        <v>松本市営松本城大手門駐車場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26</v>
      </c>
      <c r="S7" s="62" t="str">
        <f t="shared" si="10"/>
        <v>商業施設</v>
      </c>
      <c r="T7" s="62" t="str">
        <f t="shared" si="10"/>
        <v>有</v>
      </c>
      <c r="U7" s="63">
        <f t="shared" si="10"/>
        <v>12856</v>
      </c>
      <c r="V7" s="63">
        <f t="shared" si="10"/>
        <v>468</v>
      </c>
      <c r="W7" s="63">
        <f t="shared" si="10"/>
        <v>740</v>
      </c>
      <c r="X7" s="62" t="str">
        <f t="shared" si="10"/>
        <v>代行制</v>
      </c>
      <c r="Y7" s="64">
        <f>Y8</f>
        <v>201.7</v>
      </c>
      <c r="Z7" s="64">
        <f t="shared" ref="Z7:AH7" si="11">Z8</f>
        <v>227.7</v>
      </c>
      <c r="AA7" s="64">
        <f t="shared" si="11"/>
        <v>214.7</v>
      </c>
      <c r="AB7" s="64">
        <f t="shared" si="11"/>
        <v>108.2</v>
      </c>
      <c r="AC7" s="64">
        <f t="shared" si="11"/>
        <v>126.3</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10.3</v>
      </c>
      <c r="AM7" s="64">
        <f t="shared" si="12"/>
        <v>42.6</v>
      </c>
      <c r="AN7" s="64">
        <f t="shared" si="12"/>
        <v>67.2</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39</v>
      </c>
      <c r="AX7" s="65">
        <f t="shared" si="13"/>
        <v>391</v>
      </c>
      <c r="AY7" s="65">
        <f t="shared" si="13"/>
        <v>1052</v>
      </c>
      <c r="AZ7" s="65">
        <f t="shared" si="13"/>
        <v>48</v>
      </c>
      <c r="BA7" s="65">
        <f t="shared" si="13"/>
        <v>46</v>
      </c>
      <c r="BB7" s="65">
        <f t="shared" si="13"/>
        <v>39</v>
      </c>
      <c r="BC7" s="65">
        <f t="shared" si="13"/>
        <v>25</v>
      </c>
      <c r="BD7" s="65">
        <f t="shared" si="13"/>
        <v>24</v>
      </c>
      <c r="BE7" s="63"/>
      <c r="BF7" s="64">
        <f>BF8</f>
        <v>50.4</v>
      </c>
      <c r="BG7" s="64">
        <f t="shared" ref="BG7:BO7" si="14">BG8</f>
        <v>56.1</v>
      </c>
      <c r="BH7" s="64">
        <f t="shared" si="14"/>
        <v>55.8</v>
      </c>
      <c r="BI7" s="64">
        <f t="shared" si="14"/>
        <v>47</v>
      </c>
      <c r="BJ7" s="64">
        <f t="shared" si="14"/>
        <v>66.400000000000006</v>
      </c>
      <c r="BK7" s="64">
        <f t="shared" si="14"/>
        <v>33.6</v>
      </c>
      <c r="BL7" s="64">
        <f t="shared" si="14"/>
        <v>33.200000000000003</v>
      </c>
      <c r="BM7" s="64">
        <f t="shared" si="14"/>
        <v>29.6</v>
      </c>
      <c r="BN7" s="64">
        <f t="shared" si="14"/>
        <v>29.2</v>
      </c>
      <c r="BO7" s="64">
        <f t="shared" si="14"/>
        <v>30.4</v>
      </c>
      <c r="BP7" s="61"/>
      <c r="BQ7" s="65">
        <f>BQ8</f>
        <v>70052</v>
      </c>
      <c r="BR7" s="65">
        <f t="shared" ref="BR7:BZ7" si="15">BR8</f>
        <v>83020</v>
      </c>
      <c r="BS7" s="65">
        <f t="shared" si="15"/>
        <v>77295</v>
      </c>
      <c r="BT7" s="65">
        <f t="shared" si="15"/>
        <v>66145</v>
      </c>
      <c r="BU7" s="65">
        <f t="shared" si="15"/>
        <v>-88745</v>
      </c>
      <c r="BV7" s="65">
        <f t="shared" si="15"/>
        <v>44860</v>
      </c>
      <c r="BW7" s="65">
        <f t="shared" si="15"/>
        <v>37496</v>
      </c>
      <c r="BX7" s="65">
        <f t="shared" si="15"/>
        <v>31888</v>
      </c>
      <c r="BY7" s="65">
        <f t="shared" si="15"/>
        <v>13314</v>
      </c>
      <c r="BZ7" s="65">
        <f t="shared" si="15"/>
        <v>23300</v>
      </c>
      <c r="CA7" s="63"/>
      <c r="CB7" s="64" t="s">
        <v>116</v>
      </c>
      <c r="CC7" s="64" t="s">
        <v>116</v>
      </c>
      <c r="CD7" s="64" t="s">
        <v>116</v>
      </c>
      <c r="CE7" s="64" t="s">
        <v>116</v>
      </c>
      <c r="CF7" s="64" t="s">
        <v>116</v>
      </c>
      <c r="CG7" s="64" t="s">
        <v>116</v>
      </c>
      <c r="CH7" s="64" t="s">
        <v>116</v>
      </c>
      <c r="CI7" s="64" t="s">
        <v>116</v>
      </c>
      <c r="CJ7" s="64" t="s">
        <v>116</v>
      </c>
      <c r="CK7" s="64" t="s">
        <v>117</v>
      </c>
      <c r="CL7" s="61"/>
      <c r="CM7" s="63">
        <f>CM8</f>
        <v>33</v>
      </c>
      <c r="CN7" s="63">
        <f>CN8</f>
        <v>65859</v>
      </c>
      <c r="CO7" s="64" t="s">
        <v>116</v>
      </c>
      <c r="CP7" s="64" t="s">
        <v>116</v>
      </c>
      <c r="CQ7" s="64" t="s">
        <v>116</v>
      </c>
      <c r="CR7" s="64" t="s">
        <v>116</v>
      </c>
      <c r="CS7" s="64" t="s">
        <v>116</v>
      </c>
      <c r="CT7" s="64" t="s">
        <v>116</v>
      </c>
      <c r="CU7" s="64" t="s">
        <v>116</v>
      </c>
      <c r="CV7" s="64" t="s">
        <v>116</v>
      </c>
      <c r="CW7" s="64" t="s">
        <v>116</v>
      </c>
      <c r="CX7" s="64" t="s">
        <v>118</v>
      </c>
      <c r="CY7" s="61"/>
      <c r="CZ7" s="64">
        <f>CZ8</f>
        <v>3</v>
      </c>
      <c r="DA7" s="64">
        <f t="shared" ref="DA7:DI7" si="16">DA8</f>
        <v>0</v>
      </c>
      <c r="DB7" s="64">
        <f t="shared" si="16"/>
        <v>0</v>
      </c>
      <c r="DC7" s="64">
        <f t="shared" si="16"/>
        <v>319.7</v>
      </c>
      <c r="DD7" s="64">
        <f t="shared" si="16"/>
        <v>512.29999999999995</v>
      </c>
      <c r="DE7" s="64">
        <f t="shared" si="16"/>
        <v>254</v>
      </c>
      <c r="DF7" s="64">
        <f t="shared" si="16"/>
        <v>280</v>
      </c>
      <c r="DG7" s="64">
        <f t="shared" si="16"/>
        <v>239.6</v>
      </c>
      <c r="DH7" s="64">
        <f t="shared" si="16"/>
        <v>224.1</v>
      </c>
      <c r="DI7" s="64">
        <f t="shared" si="16"/>
        <v>155.19999999999999</v>
      </c>
      <c r="DJ7" s="61"/>
      <c r="DK7" s="64">
        <f>DK8</f>
        <v>81.900000000000006</v>
      </c>
      <c r="DL7" s="64">
        <f t="shared" ref="DL7:DT7" si="17">DL8</f>
        <v>66.2</v>
      </c>
      <c r="DM7" s="64">
        <f t="shared" si="17"/>
        <v>67.8</v>
      </c>
      <c r="DN7" s="64">
        <f t="shared" si="17"/>
        <v>63.2</v>
      </c>
      <c r="DO7" s="64">
        <f t="shared" si="17"/>
        <v>81.8</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202029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26</v>
      </c>
      <c r="S8" s="69" t="s">
        <v>129</v>
      </c>
      <c r="T8" s="69" t="s">
        <v>130</v>
      </c>
      <c r="U8" s="70">
        <v>12856</v>
      </c>
      <c r="V8" s="70">
        <v>468</v>
      </c>
      <c r="W8" s="70">
        <v>740</v>
      </c>
      <c r="X8" s="69" t="s">
        <v>131</v>
      </c>
      <c r="Y8" s="71">
        <v>201.7</v>
      </c>
      <c r="Z8" s="71">
        <v>227.7</v>
      </c>
      <c r="AA8" s="71">
        <v>214.7</v>
      </c>
      <c r="AB8" s="71">
        <v>108.2</v>
      </c>
      <c r="AC8" s="71">
        <v>126.3</v>
      </c>
      <c r="AD8" s="71">
        <v>172.3</v>
      </c>
      <c r="AE8" s="71">
        <v>218.5</v>
      </c>
      <c r="AF8" s="71">
        <v>151.19999999999999</v>
      </c>
      <c r="AG8" s="71">
        <v>212.4</v>
      </c>
      <c r="AH8" s="71">
        <v>241.8</v>
      </c>
      <c r="AI8" s="68">
        <v>297.10000000000002</v>
      </c>
      <c r="AJ8" s="71">
        <v>0</v>
      </c>
      <c r="AK8" s="71">
        <v>0</v>
      </c>
      <c r="AL8" s="71">
        <v>10.3</v>
      </c>
      <c r="AM8" s="71">
        <v>42.6</v>
      </c>
      <c r="AN8" s="71">
        <v>67.2</v>
      </c>
      <c r="AO8" s="71">
        <v>5.7</v>
      </c>
      <c r="AP8" s="71">
        <v>4.7</v>
      </c>
      <c r="AQ8" s="71">
        <v>4</v>
      </c>
      <c r="AR8" s="71">
        <v>2.4</v>
      </c>
      <c r="AS8" s="71">
        <v>2.2999999999999998</v>
      </c>
      <c r="AT8" s="68">
        <v>5.3</v>
      </c>
      <c r="AU8" s="72">
        <v>0</v>
      </c>
      <c r="AV8" s="72">
        <v>0</v>
      </c>
      <c r="AW8" s="72">
        <v>39</v>
      </c>
      <c r="AX8" s="72">
        <v>391</v>
      </c>
      <c r="AY8" s="72">
        <v>1052</v>
      </c>
      <c r="AZ8" s="72">
        <v>48</v>
      </c>
      <c r="BA8" s="72">
        <v>46</v>
      </c>
      <c r="BB8" s="72">
        <v>39</v>
      </c>
      <c r="BC8" s="72">
        <v>25</v>
      </c>
      <c r="BD8" s="72">
        <v>24</v>
      </c>
      <c r="BE8" s="72">
        <v>30</v>
      </c>
      <c r="BF8" s="71">
        <v>50.4</v>
      </c>
      <c r="BG8" s="71">
        <v>56.1</v>
      </c>
      <c r="BH8" s="71">
        <v>55.8</v>
      </c>
      <c r="BI8" s="71">
        <v>47</v>
      </c>
      <c r="BJ8" s="71">
        <v>66.400000000000006</v>
      </c>
      <c r="BK8" s="71">
        <v>33.6</v>
      </c>
      <c r="BL8" s="71">
        <v>33.200000000000003</v>
      </c>
      <c r="BM8" s="71">
        <v>29.6</v>
      </c>
      <c r="BN8" s="71">
        <v>29.2</v>
      </c>
      <c r="BO8" s="71">
        <v>30.4</v>
      </c>
      <c r="BP8" s="68">
        <v>26.3</v>
      </c>
      <c r="BQ8" s="72">
        <v>70052</v>
      </c>
      <c r="BR8" s="72">
        <v>83020</v>
      </c>
      <c r="BS8" s="72">
        <v>77295</v>
      </c>
      <c r="BT8" s="73">
        <v>66145</v>
      </c>
      <c r="BU8" s="73">
        <v>-88745</v>
      </c>
      <c r="BV8" s="72">
        <v>44860</v>
      </c>
      <c r="BW8" s="72">
        <v>37496</v>
      </c>
      <c r="BX8" s="72">
        <v>31888</v>
      </c>
      <c r="BY8" s="72">
        <v>13314</v>
      </c>
      <c r="BZ8" s="72">
        <v>23300</v>
      </c>
      <c r="CA8" s="70">
        <v>16102</v>
      </c>
      <c r="CB8" s="71" t="s">
        <v>123</v>
      </c>
      <c r="CC8" s="71" t="s">
        <v>123</v>
      </c>
      <c r="CD8" s="71" t="s">
        <v>123</v>
      </c>
      <c r="CE8" s="71" t="s">
        <v>123</v>
      </c>
      <c r="CF8" s="71" t="s">
        <v>123</v>
      </c>
      <c r="CG8" s="71" t="s">
        <v>123</v>
      </c>
      <c r="CH8" s="71" t="s">
        <v>123</v>
      </c>
      <c r="CI8" s="71" t="s">
        <v>123</v>
      </c>
      <c r="CJ8" s="71" t="s">
        <v>123</v>
      </c>
      <c r="CK8" s="71" t="s">
        <v>123</v>
      </c>
      <c r="CL8" s="68" t="s">
        <v>123</v>
      </c>
      <c r="CM8" s="70">
        <v>33</v>
      </c>
      <c r="CN8" s="70">
        <v>65859</v>
      </c>
      <c r="CO8" s="71" t="s">
        <v>123</v>
      </c>
      <c r="CP8" s="71" t="s">
        <v>123</v>
      </c>
      <c r="CQ8" s="71" t="s">
        <v>123</v>
      </c>
      <c r="CR8" s="71" t="s">
        <v>123</v>
      </c>
      <c r="CS8" s="71" t="s">
        <v>123</v>
      </c>
      <c r="CT8" s="71" t="s">
        <v>123</v>
      </c>
      <c r="CU8" s="71" t="s">
        <v>123</v>
      </c>
      <c r="CV8" s="71" t="s">
        <v>123</v>
      </c>
      <c r="CW8" s="71" t="s">
        <v>123</v>
      </c>
      <c r="CX8" s="71" t="s">
        <v>123</v>
      </c>
      <c r="CY8" s="68" t="s">
        <v>123</v>
      </c>
      <c r="CZ8" s="71">
        <v>3</v>
      </c>
      <c r="DA8" s="71">
        <v>0</v>
      </c>
      <c r="DB8" s="71">
        <v>0</v>
      </c>
      <c r="DC8" s="71">
        <v>319.7</v>
      </c>
      <c r="DD8" s="71">
        <v>512.29999999999995</v>
      </c>
      <c r="DE8" s="71">
        <v>254</v>
      </c>
      <c r="DF8" s="71">
        <v>280</v>
      </c>
      <c r="DG8" s="71">
        <v>239.6</v>
      </c>
      <c r="DH8" s="71">
        <v>224.1</v>
      </c>
      <c r="DI8" s="71">
        <v>155.19999999999999</v>
      </c>
      <c r="DJ8" s="68">
        <v>103.6</v>
      </c>
      <c r="DK8" s="71">
        <v>81.900000000000006</v>
      </c>
      <c r="DL8" s="71">
        <v>66.2</v>
      </c>
      <c r="DM8" s="71">
        <v>67.8</v>
      </c>
      <c r="DN8" s="71">
        <v>63.2</v>
      </c>
      <c r="DO8" s="71">
        <v>81.8</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2020-01-23T08:00:47Z</cp:lastPrinted>
  <dcterms:created xsi:type="dcterms:W3CDTF">2019-12-05T07:22:37Z</dcterms:created>
  <dcterms:modified xsi:type="dcterms:W3CDTF">2020-02-20T04:05:42Z</dcterms:modified>
  <cp:category/>
</cp:coreProperties>
</file>