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4owgAbdDm+fjUigYOqp0mujAKkwMyq0+ZAJDdvXbmjJqF3EojOxquEF97eAvSPm6Cu+UvzAwRwWiCCu/lJgkA==" workbookSaltValue="k+RyBnvoIBBBXdZPUDpSOA==" workbookSpinCount="100000" lockStructure="1"/>
  <bookViews>
    <workbookView xWindow="-120" yWindow="-120" windowWidth="20610" windowHeight="1116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<sst xmlns="http://schemas.openxmlformats.org/spreadsheetml/2006/main" count="240" uniqueCount="125">
  <si>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</si>
  <si>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</si>
  <si>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</si>
  <si>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</si>
  <si>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</si>
  <si>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</si>
  <si>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</si>
  <si>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</si>
  <si>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</si>
  <si>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</si>
  <si>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</si>
  <si>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</si>
  <si>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</si>
  <si>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</si>
  <si>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</si>
  <si>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</si>
  <si>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</si>
  <si>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</si>
  <si>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</si>
  <si>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</si>
  <si>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</si>
  <si>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</si>
  <si>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</si>
  <si>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</si>
  <si>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</si>
  <si>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</si>
  <si>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</si>
  <si>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</si>
  <si>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</si>
  <si>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</si>
  <si>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</si>
  <si>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</si>
  <si>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</si>
  <si>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</si>
  <si>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</si>
  <si>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</si>
  <si>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</si>
  <si>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</si>
  <si>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</si>
  <si>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</si>
  <si>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</si>
  <si>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</si>
  <si>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</si>
  <si>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</si>
  <si>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</si>
  <si>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</si>
  <si>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</si>
  <si>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</si>
  <si>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</si>
  <si>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</si>
  <si>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</si>
  <si>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</si>
  <si>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</si>
  <si>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</si>
  <si>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</si>
  <si>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</si>
  <si>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</si>
  <si>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</si>
  <si>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</si>
  <si>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</si>
  <si>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</si>
  <si>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</si>
  <si>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</si>
  <si>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</si>
  <si>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</si>
  <si>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</si>
  <si>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</si>
  <si>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</si>
  <si>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</si>
  <si>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</si>
  <si>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</si>
  <si>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</si>
  <si>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</si>
  <si>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</si>
  <si>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</si>
  <si>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</si>
  <si>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</si>
  <si>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</si>
  <si>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</si>
  <si>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</si>
  <si>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</si>
  <si>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</si>
  <si>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</si>
  <si>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</si>
  <si>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</si>
  <si>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</si>
  <si>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</si>
  <si>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</si>
  <si>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</si>
  <si>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</si>
  <si>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</si>
  <si>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</si>
  <si>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</si>
  <si>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</si>
  <si>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</si>
  <si>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</si>
  <si>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</si>
  <si>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</si>
  <si>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</si>
  <si>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</si>
  <si>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</si>
  <si>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</si>
  <si>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</si>
  <si>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</si>
  <si>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</si>
  <si>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</si>
  <si>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</si>
  <si>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</si>
  <si>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</si>
  <si>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栄村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</si>
  <si>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</si>
  <si>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</si>
  <si>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</si>
  <si>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</si>
  <si>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</si>
  <si>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</si>
  <si>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</si>
  <si>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</si>
  <si>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</si>
  <si>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</si>
  <si>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</si>
  <si>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</si>
  <si>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管路及び施設の改修は供用開始後、震災による災害復旧で実施した以外行っておらず、計画的な施設修繕及び布設替が必要となってくるため、財源確保の検討も必要となる。</t>
    <rPh sb="1" eb="3">
      <t>カンロ</t>
    </rPh>
    <rPh sb="3" eb="4">
      <t>オヨ</t>
    </rPh>
    <rPh sb="5" eb="7">
      <t>シセツ</t>
    </rPh>
    <rPh sb="8" eb="10">
      <t>カイシュウ</t>
    </rPh>
    <rPh sb="11" eb="13">
      <t>キョウヨウ</t>
    </rPh>
    <rPh sb="13" eb="15">
      <t>カイシ</t>
    </rPh>
    <rPh sb="15" eb="16">
      <t>ゴ</t>
    </rPh>
    <rPh sb="17" eb="19">
      <t>シンサイ</t>
    </rPh>
    <rPh sb="22" eb="24">
      <t>サイガイ</t>
    </rPh>
    <rPh sb="24" eb="26">
      <t>フッキュウ</t>
    </rPh>
    <rPh sb="27" eb="29">
      <t>ジッシ</t>
    </rPh>
    <rPh sb="31" eb="33">
      <t>イガイ</t>
    </rPh>
    <rPh sb="33" eb="34">
      <t>オコナ</t>
    </rPh>
    <rPh sb="40" eb="43">
      <t>ケイカクテキ</t>
    </rPh>
    <rPh sb="44" eb="46">
      <t>シセツ</t>
    </rPh>
    <rPh sb="46" eb="48">
      <t>シュウゼン</t>
    </rPh>
    <rPh sb="48" eb="49">
      <t>オヨ</t>
    </rPh>
    <rPh sb="50" eb="52">
      <t>フセツ</t>
    </rPh>
    <rPh sb="52" eb="53">
      <t>カ</t>
    </rPh>
    <rPh sb="54" eb="56">
      <t>ヒツヨウ</t>
    </rPh>
    <rPh sb="65" eb="67">
      <t>ザイゲン</t>
    </rPh>
    <rPh sb="67" eb="69">
      <t>カクホ</t>
    </rPh>
    <rPh sb="70" eb="72">
      <t>ケントウ</t>
    </rPh>
    <rPh sb="73" eb="75">
      <t>ヒツヨウ</t>
    </rPh>
    <phoneticPr fontId="4"/>
  </si>
  <si>
    <t>　収益的収支比率が昨年より下がった要因は収益が減額となったことが要因となっている。今後も90％前後で推移していくと予想されるが、維持管理費を削減することで経営改善を図る。
　企業債残高対事業規模比率は類似団体に比べてみると高くなっているが、企業債の借入予定もないことから徐々にではあるが減少していくと予想される。
　経費回収率は類似団体よりも高くなっている、今後も85％前後で推移していくと予想されるが、経営改善のためにも維持管理費を削減し90％前後で推移していくように努める。
　汚水処理原価は昨年よりも約70円程度下がっています。今後も維持管理費を削減し200円前後で推移していくように努める。</t>
    <rPh sb="1" eb="4">
      <t>シュウエキテキ</t>
    </rPh>
    <rPh sb="4" eb="6">
      <t>シュウシ</t>
    </rPh>
    <rPh sb="6" eb="8">
      <t>ヒリツ</t>
    </rPh>
    <rPh sb="9" eb="11">
      <t>サクネン</t>
    </rPh>
    <rPh sb="13" eb="14">
      <t>サ</t>
    </rPh>
    <rPh sb="17" eb="19">
      <t>ヨウイン</t>
    </rPh>
    <rPh sb="20" eb="22">
      <t>シュウエキ</t>
    </rPh>
    <rPh sb="23" eb="25">
      <t>ゲンガク</t>
    </rPh>
    <rPh sb="32" eb="34">
      <t>ヨウイン</t>
    </rPh>
    <rPh sb="41" eb="43">
      <t>コンゴ</t>
    </rPh>
    <rPh sb="47" eb="49">
      <t>ゼンゴ</t>
    </rPh>
    <rPh sb="50" eb="52">
      <t>スイイ</t>
    </rPh>
    <rPh sb="57" eb="59">
      <t>ヨソウ</t>
    </rPh>
    <rPh sb="64" eb="66">
      <t>イジ</t>
    </rPh>
    <rPh sb="66" eb="68">
      <t>カンリ</t>
    </rPh>
    <rPh sb="68" eb="69">
      <t>ヒ</t>
    </rPh>
    <rPh sb="70" eb="72">
      <t>サクゲン</t>
    </rPh>
    <rPh sb="77" eb="79">
      <t>ケイエイ</t>
    </rPh>
    <rPh sb="79" eb="81">
      <t>カイゼン</t>
    </rPh>
    <rPh sb="82" eb="83">
      <t>ハカ</t>
    </rPh>
    <rPh sb="88" eb="90">
      <t>キギョウ</t>
    </rPh>
    <rPh sb="90" eb="91">
      <t>サイ</t>
    </rPh>
    <rPh sb="91" eb="93">
      <t>ザンダカ</t>
    </rPh>
    <rPh sb="93" eb="94">
      <t>タイ</t>
    </rPh>
    <rPh sb="94" eb="96">
      <t>ジギョウ</t>
    </rPh>
    <rPh sb="96" eb="98">
      <t>キボ</t>
    </rPh>
    <rPh sb="98" eb="100">
      <t>ヒリツ</t>
    </rPh>
    <rPh sb="101" eb="103">
      <t>ルイジ</t>
    </rPh>
    <rPh sb="103" eb="105">
      <t>ダンタイ</t>
    </rPh>
    <rPh sb="106" eb="107">
      <t>クラ</t>
    </rPh>
    <rPh sb="112" eb="113">
      <t>タカ</t>
    </rPh>
    <rPh sb="121" eb="123">
      <t>キギョウ</t>
    </rPh>
    <rPh sb="123" eb="124">
      <t>サイ</t>
    </rPh>
    <rPh sb="125" eb="127">
      <t>カリイレ</t>
    </rPh>
    <rPh sb="127" eb="129">
      <t>ヨテイ</t>
    </rPh>
    <rPh sb="136" eb="138">
      <t>ジョジョ</t>
    </rPh>
    <rPh sb="144" eb="146">
      <t>ゲンショウ</t>
    </rPh>
    <rPh sb="151" eb="153">
      <t>ヨソウ</t>
    </rPh>
    <rPh sb="160" eb="162">
      <t>ケイヒ</t>
    </rPh>
    <rPh sb="162" eb="164">
      <t>カイシュウ</t>
    </rPh>
    <rPh sb="164" eb="165">
      <t>リツ</t>
    </rPh>
    <rPh sb="166" eb="168">
      <t>ルイジ</t>
    </rPh>
    <rPh sb="168" eb="170">
      <t>ダンタイ</t>
    </rPh>
    <rPh sb="173" eb="174">
      <t>タカ</t>
    </rPh>
    <rPh sb="181" eb="183">
      <t>コンゴ</t>
    </rPh>
    <rPh sb="187" eb="189">
      <t>ゼンゴ</t>
    </rPh>
    <rPh sb="190" eb="192">
      <t>スイイ</t>
    </rPh>
    <rPh sb="197" eb="199">
      <t>ヨソウ</t>
    </rPh>
    <rPh sb="204" eb="206">
      <t>ケイエイ</t>
    </rPh>
    <rPh sb="206" eb="208">
      <t>カイゼン</t>
    </rPh>
    <rPh sb="213" eb="215">
      <t>イジ</t>
    </rPh>
    <rPh sb="215" eb="218">
      <t>カンリヒ</t>
    </rPh>
    <rPh sb="219" eb="221">
      <t>サクゲン</t>
    </rPh>
    <rPh sb="225" eb="227">
      <t>ゼンゴ</t>
    </rPh>
    <rPh sb="228" eb="230">
      <t>スイイ</t>
    </rPh>
    <rPh sb="237" eb="238">
      <t>ツト</t>
    </rPh>
    <rPh sb="244" eb="246">
      <t>オスイ</t>
    </rPh>
    <rPh sb="246" eb="248">
      <t>ショリ</t>
    </rPh>
    <rPh sb="248" eb="250">
      <t>ゲンカ</t>
    </rPh>
    <rPh sb="251" eb="253">
      <t>サクネン</t>
    </rPh>
    <rPh sb="256" eb="257">
      <t>ヤク</t>
    </rPh>
    <rPh sb="259" eb="260">
      <t>エン</t>
    </rPh>
    <rPh sb="260" eb="262">
      <t>テイド</t>
    </rPh>
    <rPh sb="262" eb="263">
      <t>サ</t>
    </rPh>
    <rPh sb="270" eb="272">
      <t>コンゴ</t>
    </rPh>
    <rPh sb="273" eb="275">
      <t>イジ</t>
    </rPh>
    <rPh sb="275" eb="278">
      <t>カンリヒ</t>
    </rPh>
    <rPh sb="279" eb="281">
      <t>サクゲン</t>
    </rPh>
    <rPh sb="285" eb="286">
      <t>エン</t>
    </rPh>
    <rPh sb="286" eb="288">
      <t>ゼンゴ</t>
    </rPh>
    <rPh sb="289" eb="291">
      <t>スイイ</t>
    </rPh>
    <rPh sb="298" eb="299">
      <t>ツト</t>
    </rPh>
    <phoneticPr fontId="4"/>
  </si>
  <si>
    <t>　今後、大規模な施設改修等の計画はないが、供用開始後16年が経過し今後、修繕等が必要になってくると予想されます。
　また、現在の施設では処理人口よりかなり大きな施設となっていますので、施設のダウンサイジングも必要となります。</t>
    <rPh sb="1" eb="3">
      <t>コンゴ</t>
    </rPh>
    <rPh sb="4" eb="7">
      <t>ダイキボ</t>
    </rPh>
    <rPh sb="8" eb="10">
      <t>シセツ</t>
    </rPh>
    <rPh sb="10" eb="12">
      <t>カイシュウ</t>
    </rPh>
    <rPh sb="12" eb="13">
      <t>トウ</t>
    </rPh>
    <rPh sb="14" eb="16">
      <t>ケイカク</t>
    </rPh>
    <rPh sb="21" eb="23">
      <t>キョウヨウ</t>
    </rPh>
    <rPh sb="23" eb="25">
      <t>カイシ</t>
    </rPh>
    <rPh sb="25" eb="26">
      <t>ゴ</t>
    </rPh>
    <rPh sb="28" eb="29">
      <t>ネン</t>
    </rPh>
    <rPh sb="30" eb="32">
      <t>ケイカ</t>
    </rPh>
    <rPh sb="33" eb="35">
      <t>コンゴ</t>
    </rPh>
    <rPh sb="36" eb="38">
      <t>シュウゼン</t>
    </rPh>
    <rPh sb="38" eb="39">
      <t>トウ</t>
    </rPh>
    <rPh sb="40" eb="42">
      <t>ヒツヨウ</t>
    </rPh>
    <rPh sb="49" eb="51">
      <t>ヨソウ</t>
    </rPh>
    <rPh sb="61" eb="63">
      <t>ゲンザイ</t>
    </rPh>
    <rPh sb="64" eb="66">
      <t>シセツ</t>
    </rPh>
    <rPh sb="68" eb="70">
      <t>ショリ</t>
    </rPh>
    <rPh sb="70" eb="72">
      <t>ジンコウ</t>
    </rPh>
    <rPh sb="77" eb="78">
      <t>オオ</t>
    </rPh>
    <rPh sb="80" eb="82">
      <t>シセツ</t>
    </rPh>
    <rPh sb="92" eb="94">
      <t>シセツ</t>
    </rPh>
    <rPh sb="104" eb="1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</si>
</sst>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FE6-49BA-99D7-053B541517A1}"/>
            </c:ext>
          </c:extLst>
        </c:ser>
        <c:dLbls>
          <c:showLegendKey val="0"/>
          <c:showVal val="0"/>
          <c:showCatName val="0"/>
          <c:showSerName val="0"/>
          <c:showPercent val="0"/>
          <c:showBubbleSize val="0"/>
        </c:dLbls>
        <c:gapWidth val="150"/>
        <c:axId val="85330176"/>
        <c:axId val="8533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6FE6-49BA-99D7-053B541517A1}"/>
            </c:ext>
          </c:extLst>
        </c:ser>
        <c:dLbls>
          <c:showLegendKey val="0"/>
          <c:showVal val="0"/>
          <c:showCatName val="0"/>
          <c:showSerName val="0"/>
          <c:showPercent val="0"/>
          <c:showBubbleSize val="0"/>
        </c:dLbls>
        <c:marker val="1"/>
        <c:smooth val="0"/>
        <c:axId val="85330176"/>
        <c:axId val="85332352"/>
      </c:lineChart>
      <c:dateAx>
        <c:axId val="85330176"/>
        <c:scaling>
          <c:orientation val="minMax"/>
        </c:scaling>
        <c:delete val="1"/>
        <c:axPos val="b"/>
        <c:numFmt formatCode="ge" sourceLinked="1"/>
        <c:majorTickMark val="none"/>
        <c:minorTickMark val="none"/>
        <c:tickLblPos val="none"/>
        <c:crossAx val="85332352"/>
        <c:crosses val="autoZero"/>
        <c:auto val="1"/>
        <c:lblOffset val="100"/>
        <c:baseTimeUnit val="years"/>
      </c:dateAx>
      <c:valAx>
        <c:axId val="8533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33.590000000000003</c:v>
                </c:pt>
                <c:pt idx="1">
                  <c:v>33.590000000000003</c:v>
                </c:pt>
                <c:pt idx="2">
                  <c:v>33.590000000000003</c:v>
                </c:pt>
                <c:pt idx="3">
                  <c:v>33.590000000000003</c:v>
                </c:pt>
                <c:pt idx="4">
                  <c:v>33.590000000000003</c:v>
                </c:pt>
              </c:numCache>
            </c:numRef>
          </c:val>
          <c:extLst xmlns:c16r2="http://schemas.microsoft.com/office/drawing/2015/06/chart">
            <c:ext xmlns:c16="http://schemas.microsoft.com/office/drawing/2014/chart" uri="{C3380CC4-5D6E-409C-BE32-E72D297353CC}">
              <c16:uniqueId val="{00000000-7E26-48B6-93E9-A2CFC84A3232}"/>
            </c:ext>
          </c:extLst>
        </c:ser>
        <c:dLbls>
          <c:showLegendKey val="0"/>
          <c:showVal val="0"/>
          <c:showCatName val="0"/>
          <c:showSerName val="0"/>
          <c:showPercent val="0"/>
          <c:showBubbleSize val="0"/>
        </c:dLbls>
        <c:gapWidth val="150"/>
        <c:axId val="87992960"/>
        <c:axId val="8799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60.65</c:v>
                </c:pt>
                <c:pt idx="4">
                  <c:v>51.75</c:v>
                </c:pt>
              </c:numCache>
            </c:numRef>
          </c:val>
          <c:smooth val="0"/>
          <c:extLst xmlns:c16r2="http://schemas.microsoft.com/office/drawing/2015/06/chart">
            <c:ext xmlns:c16="http://schemas.microsoft.com/office/drawing/2014/chart" uri="{C3380CC4-5D6E-409C-BE32-E72D297353CC}">
              <c16:uniqueId val="{00000001-7E26-48B6-93E9-A2CFC84A3232}"/>
            </c:ext>
          </c:extLst>
        </c:ser>
        <c:dLbls>
          <c:showLegendKey val="0"/>
          <c:showVal val="0"/>
          <c:showCatName val="0"/>
          <c:showSerName val="0"/>
          <c:showPercent val="0"/>
          <c:showBubbleSize val="0"/>
        </c:dLbls>
        <c:marker val="1"/>
        <c:smooth val="0"/>
        <c:axId val="87992960"/>
        <c:axId val="87995136"/>
      </c:lineChart>
      <c:dateAx>
        <c:axId val="87992960"/>
        <c:scaling>
          <c:orientation val="minMax"/>
        </c:scaling>
        <c:delete val="1"/>
        <c:axPos val="b"/>
        <c:numFmt formatCode="ge" sourceLinked="1"/>
        <c:majorTickMark val="none"/>
        <c:minorTickMark val="none"/>
        <c:tickLblPos val="none"/>
        <c:crossAx val="87995136"/>
        <c:crosses val="autoZero"/>
        <c:auto val="1"/>
        <c:lblOffset val="100"/>
        <c:baseTimeUnit val="years"/>
      </c:dateAx>
      <c:valAx>
        <c:axId val="879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BD5-4E69-9880-3029EBDAD7A4}"/>
            </c:ext>
          </c:extLst>
        </c:ser>
        <c:dLbls>
          <c:showLegendKey val="0"/>
          <c:showVal val="0"/>
          <c:showCatName val="0"/>
          <c:showSerName val="0"/>
          <c:showPercent val="0"/>
          <c:showBubbleSize val="0"/>
        </c:dLbls>
        <c:gapWidth val="150"/>
        <c:axId val="89226240"/>
        <c:axId val="8922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84.58</c:v>
                </c:pt>
                <c:pt idx="4">
                  <c:v>84.84</c:v>
                </c:pt>
              </c:numCache>
            </c:numRef>
          </c:val>
          <c:smooth val="0"/>
          <c:extLst xmlns:c16r2="http://schemas.microsoft.com/office/drawing/2015/06/chart">
            <c:ext xmlns:c16="http://schemas.microsoft.com/office/drawing/2014/chart" uri="{C3380CC4-5D6E-409C-BE32-E72D297353CC}">
              <c16:uniqueId val="{00000001-0BD5-4E69-9880-3029EBDAD7A4}"/>
            </c:ext>
          </c:extLst>
        </c:ser>
        <c:dLbls>
          <c:showLegendKey val="0"/>
          <c:showVal val="0"/>
          <c:showCatName val="0"/>
          <c:showSerName val="0"/>
          <c:showPercent val="0"/>
          <c:showBubbleSize val="0"/>
        </c:dLbls>
        <c:marker val="1"/>
        <c:smooth val="0"/>
        <c:axId val="89226240"/>
        <c:axId val="89228416"/>
      </c:lineChart>
      <c:dateAx>
        <c:axId val="89226240"/>
        <c:scaling>
          <c:orientation val="minMax"/>
        </c:scaling>
        <c:delete val="1"/>
        <c:axPos val="b"/>
        <c:numFmt formatCode="ge" sourceLinked="1"/>
        <c:majorTickMark val="none"/>
        <c:minorTickMark val="none"/>
        <c:tickLblPos val="none"/>
        <c:crossAx val="89228416"/>
        <c:crosses val="autoZero"/>
        <c:auto val="1"/>
        <c:lblOffset val="100"/>
        <c:baseTimeUnit val="years"/>
      </c:dateAx>
      <c:valAx>
        <c:axId val="8922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97.17</c:v>
                </c:pt>
                <c:pt idx="1">
                  <c:v>92.64</c:v>
                </c:pt>
                <c:pt idx="2">
                  <c:v>100.14</c:v>
                </c:pt>
                <c:pt idx="3">
                  <c:v>99.04</c:v>
                </c:pt>
                <c:pt idx="4">
                  <c:v>91.32</c:v>
                </c:pt>
              </c:numCache>
            </c:numRef>
          </c:val>
          <c:extLst xmlns:c16r2="http://schemas.microsoft.com/office/drawing/2015/06/chart">
            <c:ext xmlns:c16="http://schemas.microsoft.com/office/drawing/2014/chart" uri="{C3380CC4-5D6E-409C-BE32-E72D297353CC}">
              <c16:uniqueId val="{00000000-1BA4-4A2A-937A-3C4A6A33AF8C}"/>
            </c:ext>
          </c:extLst>
        </c:ser>
        <c:dLbls>
          <c:showLegendKey val="0"/>
          <c:showVal val="0"/>
          <c:showCatName val="0"/>
          <c:showSerName val="0"/>
          <c:showPercent val="0"/>
          <c:showBubbleSize val="0"/>
        </c:dLbls>
        <c:gapWidth val="150"/>
        <c:axId val="85367424"/>
        <c:axId val="8537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A4-4A2A-937A-3C4A6A33AF8C}"/>
            </c:ext>
          </c:extLst>
        </c:ser>
        <c:dLbls>
          <c:showLegendKey val="0"/>
          <c:showVal val="0"/>
          <c:showCatName val="0"/>
          <c:showSerName val="0"/>
          <c:showPercent val="0"/>
          <c:showBubbleSize val="0"/>
        </c:dLbls>
        <c:marker val="1"/>
        <c:smooth val="0"/>
        <c:axId val="85367424"/>
        <c:axId val="85377792"/>
      </c:lineChart>
      <c:dateAx>
        <c:axId val="85367424"/>
        <c:scaling>
          <c:orientation val="minMax"/>
        </c:scaling>
        <c:delete val="1"/>
        <c:axPos val="b"/>
        <c:numFmt formatCode="ge" sourceLinked="1"/>
        <c:majorTickMark val="none"/>
        <c:minorTickMark val="none"/>
        <c:tickLblPos val="none"/>
        <c:crossAx val="85377792"/>
        <c:crosses val="autoZero"/>
        <c:auto val="1"/>
        <c:lblOffset val="100"/>
        <c:baseTimeUnit val="years"/>
      </c:dateAx>
      <c:valAx>
        <c:axId val="853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A7-45A9-B9D0-A30B9BAA34C4}"/>
            </c:ext>
          </c:extLst>
        </c:ser>
        <c:dLbls>
          <c:showLegendKey val="0"/>
          <c:showVal val="0"/>
          <c:showCatName val="0"/>
          <c:showSerName val="0"/>
          <c:showPercent val="0"/>
          <c:showBubbleSize val="0"/>
        </c:dLbls>
        <c:gapWidth val="150"/>
        <c:axId val="85552128"/>
        <c:axId val="855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A7-45A9-B9D0-A30B9BAA34C4}"/>
            </c:ext>
          </c:extLst>
        </c:ser>
        <c:dLbls>
          <c:showLegendKey val="0"/>
          <c:showVal val="0"/>
          <c:showCatName val="0"/>
          <c:showSerName val="0"/>
          <c:showPercent val="0"/>
          <c:showBubbleSize val="0"/>
        </c:dLbls>
        <c:marker val="1"/>
        <c:smooth val="0"/>
        <c:axId val="85552128"/>
        <c:axId val="85554304"/>
      </c:lineChart>
      <c:dateAx>
        <c:axId val="85552128"/>
        <c:scaling>
          <c:orientation val="minMax"/>
        </c:scaling>
        <c:delete val="1"/>
        <c:axPos val="b"/>
        <c:numFmt formatCode="ge" sourceLinked="1"/>
        <c:majorTickMark val="none"/>
        <c:minorTickMark val="none"/>
        <c:tickLblPos val="none"/>
        <c:crossAx val="85554304"/>
        <c:crosses val="autoZero"/>
        <c:auto val="1"/>
        <c:lblOffset val="100"/>
        <c:baseTimeUnit val="years"/>
      </c:dateAx>
      <c:valAx>
        <c:axId val="855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84-4AB4-858A-8B76340210A7}"/>
            </c:ext>
          </c:extLst>
        </c:ser>
        <c:dLbls>
          <c:showLegendKey val="0"/>
          <c:showVal val="0"/>
          <c:showCatName val="0"/>
          <c:showSerName val="0"/>
          <c:showPercent val="0"/>
          <c:showBubbleSize val="0"/>
        </c:dLbls>
        <c:gapWidth val="150"/>
        <c:axId val="85572992"/>
        <c:axId val="8914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84-4AB4-858A-8B76340210A7}"/>
            </c:ext>
          </c:extLst>
        </c:ser>
        <c:dLbls>
          <c:showLegendKey val="0"/>
          <c:showVal val="0"/>
          <c:showCatName val="0"/>
          <c:showSerName val="0"/>
          <c:showPercent val="0"/>
          <c:showBubbleSize val="0"/>
        </c:dLbls>
        <c:marker val="1"/>
        <c:smooth val="0"/>
        <c:axId val="85572992"/>
        <c:axId val="89146880"/>
      </c:lineChart>
      <c:dateAx>
        <c:axId val="85572992"/>
        <c:scaling>
          <c:orientation val="minMax"/>
        </c:scaling>
        <c:delete val="1"/>
        <c:axPos val="b"/>
        <c:numFmt formatCode="ge" sourceLinked="1"/>
        <c:majorTickMark val="none"/>
        <c:minorTickMark val="none"/>
        <c:tickLblPos val="none"/>
        <c:crossAx val="89146880"/>
        <c:crosses val="autoZero"/>
        <c:auto val="1"/>
        <c:lblOffset val="100"/>
        <c:baseTimeUnit val="years"/>
      </c:dateAx>
      <c:valAx>
        <c:axId val="891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BC-48DA-8AEE-C8E3296DF952}"/>
            </c:ext>
          </c:extLst>
        </c:ser>
        <c:dLbls>
          <c:showLegendKey val="0"/>
          <c:showVal val="0"/>
          <c:showCatName val="0"/>
          <c:showSerName val="0"/>
          <c:showPercent val="0"/>
          <c:showBubbleSize val="0"/>
        </c:dLbls>
        <c:gapWidth val="150"/>
        <c:axId val="89180032"/>
        <c:axId val="8775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BC-48DA-8AEE-C8E3296DF952}"/>
            </c:ext>
          </c:extLst>
        </c:ser>
        <c:dLbls>
          <c:showLegendKey val="0"/>
          <c:showVal val="0"/>
          <c:showCatName val="0"/>
          <c:showSerName val="0"/>
          <c:showPercent val="0"/>
          <c:showBubbleSize val="0"/>
        </c:dLbls>
        <c:marker val="1"/>
        <c:smooth val="0"/>
        <c:axId val="89180032"/>
        <c:axId val="87756800"/>
      </c:lineChart>
      <c:dateAx>
        <c:axId val="89180032"/>
        <c:scaling>
          <c:orientation val="minMax"/>
        </c:scaling>
        <c:delete val="1"/>
        <c:axPos val="b"/>
        <c:numFmt formatCode="ge" sourceLinked="1"/>
        <c:majorTickMark val="none"/>
        <c:minorTickMark val="none"/>
        <c:tickLblPos val="none"/>
        <c:crossAx val="87756800"/>
        <c:crosses val="autoZero"/>
        <c:auto val="1"/>
        <c:lblOffset val="100"/>
        <c:baseTimeUnit val="years"/>
      </c:dateAx>
      <c:valAx>
        <c:axId val="8775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77-4444-A753-D56881BB9036}"/>
            </c:ext>
          </c:extLst>
        </c:ser>
        <c:dLbls>
          <c:showLegendKey val="0"/>
          <c:showVal val="0"/>
          <c:showCatName val="0"/>
          <c:showSerName val="0"/>
          <c:showPercent val="0"/>
          <c:showBubbleSize val="0"/>
        </c:dLbls>
        <c:gapWidth val="150"/>
        <c:axId val="87768448"/>
        <c:axId val="877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77-4444-A753-D56881BB9036}"/>
            </c:ext>
          </c:extLst>
        </c:ser>
        <c:dLbls>
          <c:showLegendKey val="0"/>
          <c:showVal val="0"/>
          <c:showCatName val="0"/>
          <c:showSerName val="0"/>
          <c:showPercent val="0"/>
          <c:showBubbleSize val="0"/>
        </c:dLbls>
        <c:marker val="1"/>
        <c:smooth val="0"/>
        <c:axId val="87768448"/>
        <c:axId val="87782912"/>
      </c:lineChart>
      <c:dateAx>
        <c:axId val="87768448"/>
        <c:scaling>
          <c:orientation val="minMax"/>
        </c:scaling>
        <c:delete val="1"/>
        <c:axPos val="b"/>
        <c:numFmt formatCode="ge" sourceLinked="1"/>
        <c:majorTickMark val="none"/>
        <c:minorTickMark val="none"/>
        <c:tickLblPos val="none"/>
        <c:crossAx val="87782912"/>
        <c:crosses val="autoZero"/>
        <c:auto val="1"/>
        <c:lblOffset val="100"/>
        <c:baseTimeUnit val="years"/>
      </c:dateAx>
      <c:valAx>
        <c:axId val="877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1325.03</c:v>
                </c:pt>
                <c:pt idx="4" formatCode="#,##0.00;&quot;△&quot;#,##0.00;&quot;-&quot;">
                  <c:v>1058.6400000000001</c:v>
                </c:pt>
              </c:numCache>
            </c:numRef>
          </c:val>
          <c:extLst xmlns:c16r2="http://schemas.microsoft.com/office/drawing/2015/06/chart">
            <c:ext xmlns:c16="http://schemas.microsoft.com/office/drawing/2014/chart" uri="{C3380CC4-5D6E-409C-BE32-E72D297353CC}">
              <c16:uniqueId val="{00000000-5094-474A-A3A8-E95071BFE505}"/>
            </c:ext>
          </c:extLst>
        </c:ser>
        <c:dLbls>
          <c:showLegendKey val="0"/>
          <c:showVal val="0"/>
          <c:showCatName val="0"/>
          <c:showSerName val="0"/>
          <c:showPercent val="0"/>
          <c:showBubbleSize val="0"/>
        </c:dLbls>
        <c:gapWidth val="150"/>
        <c:axId val="87824640"/>
        <c:axId val="8783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974.93</c:v>
                </c:pt>
                <c:pt idx="4">
                  <c:v>855.8</c:v>
                </c:pt>
              </c:numCache>
            </c:numRef>
          </c:val>
          <c:smooth val="0"/>
          <c:extLst xmlns:c16r2="http://schemas.microsoft.com/office/drawing/2015/06/chart">
            <c:ext xmlns:c16="http://schemas.microsoft.com/office/drawing/2014/chart" uri="{C3380CC4-5D6E-409C-BE32-E72D297353CC}">
              <c16:uniqueId val="{00000001-5094-474A-A3A8-E95071BFE505}"/>
            </c:ext>
          </c:extLst>
        </c:ser>
        <c:dLbls>
          <c:showLegendKey val="0"/>
          <c:showVal val="0"/>
          <c:showCatName val="0"/>
          <c:showSerName val="0"/>
          <c:showPercent val="0"/>
          <c:showBubbleSize val="0"/>
        </c:dLbls>
        <c:marker val="1"/>
        <c:smooth val="0"/>
        <c:axId val="87824640"/>
        <c:axId val="87835008"/>
      </c:lineChart>
      <c:dateAx>
        <c:axId val="87824640"/>
        <c:scaling>
          <c:orientation val="minMax"/>
        </c:scaling>
        <c:delete val="1"/>
        <c:axPos val="b"/>
        <c:numFmt formatCode="ge" sourceLinked="1"/>
        <c:majorTickMark val="none"/>
        <c:minorTickMark val="none"/>
        <c:tickLblPos val="none"/>
        <c:crossAx val="87835008"/>
        <c:crosses val="autoZero"/>
        <c:auto val="1"/>
        <c:lblOffset val="100"/>
        <c:baseTimeUnit val="years"/>
      </c:dateAx>
      <c:valAx>
        <c:axId val="878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2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89.6</c:v>
                </c:pt>
                <c:pt idx="1">
                  <c:v>87.18</c:v>
                </c:pt>
                <c:pt idx="2">
                  <c:v>71.27</c:v>
                </c:pt>
                <c:pt idx="3">
                  <c:v>59.39</c:v>
                </c:pt>
                <c:pt idx="4">
                  <c:v>87.02</c:v>
                </c:pt>
              </c:numCache>
            </c:numRef>
          </c:val>
          <c:extLst xmlns:c16r2="http://schemas.microsoft.com/office/drawing/2015/06/chart">
            <c:ext xmlns:c16="http://schemas.microsoft.com/office/drawing/2014/chart" uri="{C3380CC4-5D6E-409C-BE32-E72D297353CC}">
              <c16:uniqueId val="{00000000-2AD2-4087-9854-18B01E967D87}"/>
            </c:ext>
          </c:extLst>
        </c:ser>
        <c:dLbls>
          <c:showLegendKey val="0"/>
          <c:showVal val="0"/>
          <c:showCatName val="0"/>
          <c:showSerName val="0"/>
          <c:showPercent val="0"/>
          <c:showBubbleSize val="0"/>
        </c:dLbls>
        <c:gapWidth val="150"/>
        <c:axId val="87861888"/>
        <c:axId val="8786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55.32</c:v>
                </c:pt>
                <c:pt idx="4">
                  <c:v>59.8</c:v>
                </c:pt>
              </c:numCache>
            </c:numRef>
          </c:val>
          <c:smooth val="0"/>
          <c:extLst xmlns:c16r2="http://schemas.microsoft.com/office/drawing/2015/06/chart">
            <c:ext xmlns:c16="http://schemas.microsoft.com/office/drawing/2014/chart" uri="{C3380CC4-5D6E-409C-BE32-E72D297353CC}">
              <c16:uniqueId val="{00000001-2AD2-4087-9854-18B01E967D87}"/>
            </c:ext>
          </c:extLst>
        </c:ser>
        <c:dLbls>
          <c:showLegendKey val="0"/>
          <c:showVal val="0"/>
          <c:showCatName val="0"/>
          <c:showSerName val="0"/>
          <c:showPercent val="0"/>
          <c:showBubbleSize val="0"/>
        </c:dLbls>
        <c:marker val="1"/>
        <c:smooth val="0"/>
        <c:axId val="87861888"/>
        <c:axId val="87868160"/>
      </c:lineChart>
      <c:dateAx>
        <c:axId val="87861888"/>
        <c:scaling>
          <c:orientation val="minMax"/>
        </c:scaling>
        <c:delete val="1"/>
        <c:axPos val="b"/>
        <c:numFmt formatCode="ge" sourceLinked="1"/>
        <c:majorTickMark val="none"/>
        <c:minorTickMark val="none"/>
        <c:tickLblPos val="none"/>
        <c:crossAx val="87868160"/>
        <c:crosses val="autoZero"/>
        <c:auto val="1"/>
        <c:lblOffset val="100"/>
        <c:baseTimeUnit val="years"/>
      </c:dateAx>
      <c:valAx>
        <c:axId val="8786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183.02</c:v>
                </c:pt>
                <c:pt idx="1">
                  <c:v>178.64</c:v>
                </c:pt>
                <c:pt idx="2">
                  <c:v>264.14999999999998</c:v>
                </c:pt>
                <c:pt idx="3">
                  <c:v>315.25</c:v>
                </c:pt>
                <c:pt idx="4">
                  <c:v>243.64</c:v>
                </c:pt>
              </c:numCache>
            </c:numRef>
          </c:val>
          <c:extLst xmlns:c16r2="http://schemas.microsoft.com/office/drawing/2015/06/chart">
            <c:ext xmlns:c16="http://schemas.microsoft.com/office/drawing/2014/chart" uri="{C3380CC4-5D6E-409C-BE32-E72D297353CC}">
              <c16:uniqueId val="{00000000-04A4-41D1-A3B5-FE0E419B8317}"/>
            </c:ext>
          </c:extLst>
        </c:ser>
        <c:dLbls>
          <c:showLegendKey val="0"/>
          <c:showVal val="0"/>
          <c:showCatName val="0"/>
          <c:showSerName val="0"/>
          <c:showPercent val="0"/>
          <c:showBubbleSize val="0"/>
        </c:dLbls>
        <c:gapWidth val="150"/>
        <c:axId val="87881984"/>
        <c:axId val="8797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283.17</c:v>
                </c:pt>
                <c:pt idx="4">
                  <c:v>263.76</c:v>
                </c:pt>
              </c:numCache>
            </c:numRef>
          </c:val>
          <c:smooth val="0"/>
          <c:extLst xmlns:c16r2="http://schemas.microsoft.com/office/drawing/2015/06/chart">
            <c:ext xmlns:c16="http://schemas.microsoft.com/office/drawing/2014/chart" uri="{C3380CC4-5D6E-409C-BE32-E72D297353CC}">
              <c16:uniqueId val="{00000001-04A4-41D1-A3B5-FE0E419B8317}"/>
            </c:ext>
          </c:extLst>
        </c:ser>
        <c:dLbls>
          <c:showLegendKey val="0"/>
          <c:showVal val="0"/>
          <c:showCatName val="0"/>
          <c:showSerName val="0"/>
          <c:showPercent val="0"/>
          <c:showBubbleSize val="0"/>
        </c:dLbls>
        <c:marker val="1"/>
        <c:smooth val="0"/>
        <c:axId val="87881984"/>
        <c:axId val="87970176"/>
      </c:lineChart>
      <c:dateAx>
        <c:axId val="87881984"/>
        <c:scaling>
          <c:orientation val="minMax"/>
        </c:scaling>
        <c:delete val="1"/>
        <c:axPos val="b"/>
        <c:numFmt formatCode="ge" sourceLinked="1"/>
        <c:majorTickMark val="none"/>
        <c:minorTickMark val="none"/>
        <c:tickLblPos val="none"/>
        <c:crossAx val="87970176"/>
        <c:crosses val="autoZero"/>
        <c:auto val="1"/>
        <c:lblOffset val="100"/>
        <c:baseTimeUnit val="years"/>
      </c:dateAx>
      <c:valAx>
        <c:axId val="879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栄村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1931</v>
      </c>
      <c r="AM8" s="49"/>
      <c r="AN8" s="49"/>
      <c r="AO8" s="49"/>
      <c r="AP8" s="49"/>
      <c r="AQ8" s="49"/>
      <c r="AR8" s="49"/>
      <c r="AS8" s="49"/>
      <c r="AT8" s="44">
        <f>データ!T6</f>
        <v>271.66000000000003</v>
      </c>
      <c r="AU8" s="44"/>
      <c r="AV8" s="44"/>
      <c r="AW8" s="44"/>
      <c r="AX8" s="44"/>
      <c r="AY8" s="44"/>
      <c r="AZ8" s="44"/>
      <c r="BA8" s="44"/>
      <c r="BB8" s="44">
        <f>データ!U6</f>
        <v>7.11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10.32</v>
      </c>
      <c r="Q10" s="44"/>
      <c r="R10" s="44"/>
      <c r="S10" s="44"/>
      <c r="T10" s="44"/>
      <c r="U10" s="44"/>
      <c r="V10" s="44"/>
      <c r="W10" s="44">
        <f>データ!Q6</f>
        <v>80.56</v>
      </c>
      <c r="X10" s="44"/>
      <c r="Y10" s="44"/>
      <c r="Z10" s="44"/>
      <c r="AA10" s="44"/>
      <c r="AB10" s="44"/>
      <c r="AC10" s="44"/>
      <c r="AD10" s="49">
        <f>データ!R6</f>
        <v>3860</v>
      </c>
      <c r="AE10" s="49"/>
      <c r="AF10" s="49"/>
      <c r="AG10" s="49"/>
      <c r="AH10" s="49"/>
      <c r="AI10" s="49"/>
      <c r="AJ10" s="49"/>
      <c r="AK10" s="2"/>
      <c r="AL10" s="49">
        <f>データ!V6</f>
        <v>196</v>
      </c>
      <c r="AM10" s="49"/>
      <c r="AN10" s="49"/>
      <c r="AO10" s="49"/>
      <c r="AP10" s="49"/>
      <c r="AQ10" s="49"/>
      <c r="AR10" s="49"/>
      <c r="AS10" s="49"/>
      <c r="AT10" s="44">
        <f>データ!W6</f>
        <v>0.21</v>
      </c>
      <c r="AU10" s="44"/>
      <c r="AV10" s="44"/>
      <c r="AW10" s="44"/>
      <c r="AX10" s="44"/>
      <c r="AY10" s="44"/>
      <c r="AZ10" s="44"/>
      <c r="BA10" s="44"/>
      <c r="BB10" s="44">
        <f>データ!X6</f>
        <v>933.33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122</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XXncWEd222drxlH6EgyaYcrrBlZAxDT4mh9XhhzRa3nr6Zfla1w5Yko2h7giDAnzslOhJNngA+UmJ1JxqHzZWA==" saltValue="HrvIVNoPNya8Lc9TF49Yn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206024</v>
      </c>
      <c r="D6" s="32">
        <f t="shared" si="3"/>
        <v>47</v>
      </c>
      <c r="E6" s="32">
        <f t="shared" si="3"/>
        <v>17</v>
      </c>
      <c r="F6" s="32">
        <f t="shared" si="3"/>
        <v>5</v>
      </c>
      <c r="G6" s="32">
        <f t="shared" si="3"/>
        <v>0</v>
      </c>
      <c r="H6" s="32" t="str">
        <f t="shared" si="3"/>
        <v>長野県　栄村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10.32</v>
      </c>
      <c r="Q6" s="33">
        <f t="shared" si="3"/>
        <v>80.56</v>
      </c>
      <c r="R6" s="33">
        <f t="shared" si="3"/>
        <v>3860</v>
      </c>
      <c r="S6" s="33">
        <f t="shared" si="3"/>
        <v>1931</v>
      </c>
      <c r="T6" s="33">
        <f t="shared" si="3"/>
        <v>271.66000000000003</v>
      </c>
      <c r="U6" s="33">
        <f t="shared" si="3"/>
        <v>7.11</v>
      </c>
      <c r="V6" s="33">
        <f t="shared" si="3"/>
        <v>196</v>
      </c>
      <c r="W6" s="33">
        <f t="shared" si="3"/>
        <v>0.21</v>
      </c>
      <c r="X6" s="33">
        <f t="shared" si="3"/>
        <v>933.33</v>
      </c>
      <c r="Y6" s="34">
        <f>IF(Y7="",NA(),Y7)</f>
        <v>97.17</v>
      </c>
      <c r="Z6" s="34">
        <f t="shared" ref="Z6:AH6" si="4">IF(Z7="",NA(),Z7)</f>
        <v>92.64</v>
      </c>
      <c r="AA6" s="34">
        <f t="shared" si="4"/>
        <v>100.14</v>
      </c>
      <c r="AB6" s="34">
        <f t="shared" si="4"/>
        <v>99.04</v>
      </c>
      <c r="AC6" s="34">
        <f t="shared" si="4"/>
        <v>91.32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1325.03</v>
      </c>
      <c r="BJ6" s="34">
        <f t="shared" si="7"/>
        <v>1058.6400000000001</v>
      </c>
      <c r="BK6" s="34">
        <f t="shared" si="7"/>
        <v>1117.1099999999999</v>
      </c>
      <c r="BL6" s="34">
        <f t="shared" si="7"/>
        <v>1161.05</v>
      </c>
      <c r="BM6" s="34">
        <f t="shared" si="7"/>
        <v>979.89</v>
      </c>
      <c r="BN6" s="34">
        <f t="shared" si="7"/>
        <v>974.93</v>
      </c>
      <c r="BO6" s="34">
        <f t="shared" si="7"/>
        <v>855.8</v>
      </c>
      <c r="BP6" s="33" t="str">
        <f>IF(BP7="","",IF(BP7="-","【-】","【"&amp;SUBSTITUTE(TEXT(BP7,"#,##0.00"),"-","△")&amp;"】"))</f>
        <v>【814.89】</v>
      </c>
      <c r="BQ6" s="34">
        <f>IF(BQ7="",NA(),BQ7)</f>
        <v>89.6</v>
      </c>
      <c r="BR6" s="34">
        <f t="shared" ref="BR6:BZ6" si="8">IF(BR7="",NA(),BR7)</f>
        <v>87.18</v>
      </c>
      <c r="BS6" s="34">
        <f t="shared" si="8"/>
        <v>71.27</v>
      </c>
      <c r="BT6" s="34">
        <f t="shared" si="8"/>
        <v>59.39</v>
      </c>
      <c r="BU6" s="34">
        <f t="shared" si="8"/>
        <v>87.02</v>
      </c>
      <c r="BV6" s="34">
        <f t="shared" si="8"/>
        <v>41.04</v>
      </c>
      <c r="BW6" s="34">
        <f t="shared" si="8"/>
        <v>41.08</v>
      </c>
      <c r="BX6" s="34">
        <f t="shared" si="8"/>
        <v>41.34</v>
      </c>
      <c r="BY6" s="34">
        <f t="shared" si="8"/>
        <v>55.32</v>
      </c>
      <c r="BZ6" s="34">
        <f t="shared" si="8"/>
        <v>59.8</v>
      </c>
      <c r="CA6" s="33" t="str">
        <f>IF(CA7="","",IF(CA7="-","【-】","【"&amp;SUBSTITUTE(TEXT(CA7,"#,##0.00"),"-","△")&amp;"】"))</f>
        <v>【60.64】</v>
      </c>
      <c r="CB6" s="34">
        <f>IF(CB7="",NA(),CB7)</f>
        <v>183.02</v>
      </c>
      <c r="CC6" s="34">
        <f t="shared" ref="CC6:CK6" si="9">IF(CC7="",NA(),CC7)</f>
        <v>178.64</v>
      </c>
      <c r="CD6" s="34">
        <f t="shared" si="9"/>
        <v>264.14999999999998</v>
      </c>
      <c r="CE6" s="34">
        <f t="shared" si="9"/>
        <v>315.25</v>
      </c>
      <c r="CF6" s="34">
        <f t="shared" si="9"/>
        <v>243.64</v>
      </c>
      <c r="CG6" s="34">
        <f t="shared" si="9"/>
        <v>357.08</v>
      </c>
      <c r="CH6" s="34">
        <f t="shared" si="9"/>
        <v>378.08</v>
      </c>
      <c r="CI6" s="34">
        <f t="shared" si="9"/>
        <v>357.49</v>
      </c>
      <c r="CJ6" s="34">
        <f t="shared" si="9"/>
        <v>283.17</v>
      </c>
      <c r="CK6" s="34">
        <f t="shared" si="9"/>
        <v>263.76</v>
      </c>
      <c r="CL6" s="33" t="str">
        <f>IF(CL7="","",IF(CL7="-","【-】","【"&amp;SUBSTITUTE(TEXT(CL7,"#,##0.00"),"-","△")&amp;"】"))</f>
        <v>【255.52】</v>
      </c>
      <c r="CM6" s="34">
        <f>IF(CM7="",NA(),CM7)</f>
        <v>33.590000000000003</v>
      </c>
      <c r="CN6" s="34">
        <f t="shared" ref="CN6:CV6" si="10">IF(CN7="",NA(),CN7)</f>
        <v>33.590000000000003</v>
      </c>
      <c r="CO6" s="34">
        <f t="shared" si="10"/>
        <v>33.590000000000003</v>
      </c>
      <c r="CP6" s="34">
        <f t="shared" si="10"/>
        <v>33.590000000000003</v>
      </c>
      <c r="CQ6" s="34">
        <f t="shared" si="10"/>
        <v>33.590000000000003</v>
      </c>
      <c r="CR6" s="34">
        <f t="shared" si="10"/>
        <v>45.95</v>
      </c>
      <c r="CS6" s="34">
        <f t="shared" si="10"/>
        <v>44.69</v>
      </c>
      <c r="CT6" s="34">
        <f t="shared" si="10"/>
        <v>44.69</v>
      </c>
      <c r="CU6" s="34">
        <f t="shared" si="10"/>
        <v>60.65</v>
      </c>
      <c r="CV6" s="34">
        <f t="shared" si="10"/>
        <v>51.75</v>
      </c>
      <c r="CW6" s="33" t="str">
        <f>IF(CW7="","",IF(CW7="-","【-】","【"&amp;SUBSTITUTE(TEXT(CW7,"#,##0.00"),"-","△")&amp;"】"))</f>
        <v>【52.49】</v>
      </c>
      <c r="CX6" s="34">
        <f>IF(CX7="",NA(),CX7)</f>
        <v>100</v>
      </c>
      <c r="CY6" s="34">
        <f t="shared" ref="CY6:DG6" si="11">IF(CY7="",NA(),CY7)</f>
        <v>100</v>
      </c>
      <c r="CZ6" s="34">
        <f t="shared" si="11"/>
        <v>100</v>
      </c>
      <c r="DA6" s="34">
        <f t="shared" si="11"/>
        <v>100</v>
      </c>
      <c r="DB6" s="34">
        <f t="shared" si="11"/>
        <v>100</v>
      </c>
      <c r="DC6" s="34">
        <f t="shared" si="11"/>
        <v>71.97</v>
      </c>
      <c r="DD6" s="34">
        <f t="shared" si="11"/>
        <v>70.59</v>
      </c>
      <c r="DE6" s="34">
        <f t="shared" si="11"/>
        <v>69.67</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2.0499999999999998</v>
      </c>
      <c r="EN6" s="34">
        <f t="shared" si="14"/>
        <v>0.01</v>
      </c>
      <c r="EO6" s="33" t="str">
        <f>IF(EO7="","",IF(EO7="-","【-】","【"&amp;SUBSTITUTE(TEXT(EO7,"#,##0.00"),"-","△")&amp;"】"))</f>
        <v>【0.11】</v>
      </c>
    </row>
    <row r="7" spans="1:145" s="35" customFormat="1" x14ac:dyDescent="0.15">
      <c r="A7" s="27"/>
      <c r="B7" s="36">
        <v>2017</v>
      </c>
      <c r="C7" s="36">
        <v>206024</v>
      </c>
      <c r="D7" s="36">
        <v>47</v>
      </c>
      <c r="E7" s="36">
        <v>17</v>
      </c>
      <c r="F7" s="36">
        <v>5</v>
      </c>
      <c r="G7" s="36">
        <v>0</v>
      </c>
      <c r="H7" s="36" t="s">
        <v>109</v>
      </c>
      <c r="I7" s="36" t="s">
        <v>110</v>
      </c>
      <c r="J7" s="36" t="s">
        <v>111</v>
      </c>
      <c r="K7" s="36" t="s">
        <v>112</v>
      </c>
      <c r="L7" s="36" t="s">
        <v>113</v>
      </c>
      <c r="M7" s="36" t="s">
        <v>114</v>
      </c>
      <c r="N7" s="37" t="s">
        <v>115</v>
      </c>
      <c r="O7" s="37" t="s">
        <v>116</v>
      </c>
      <c r="P7" s="37">
        <v>10.32</v>
      </c>
      <c r="Q7" s="37">
        <v>80.56</v>
      </c>
      <c r="R7" s="37">
        <v>3860</v>
      </c>
      <c r="S7" s="37">
        <v>1931</v>
      </c>
      <c r="T7" s="37">
        <v>271.66000000000003</v>
      </c>
      <c r="U7" s="37">
        <v>7.11</v>
      </c>
      <c r="V7" s="37">
        <v>196</v>
      </c>
      <c r="W7" s="37">
        <v>0.21</v>
      </c>
      <c r="X7" s="37">
        <v>933.33</v>
      </c>
      <c r="Y7" s="37">
        <v>97.17</v>
      </c>
      <c r="Z7" s="37">
        <v>92.64</v>
      </c>
      <c r="AA7" s="37">
        <v>100.14</v>
      </c>
      <c r="AB7" s="37">
        <v>99.04</v>
      </c>
      <c r="AC7" s="37">
        <v>91.32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1325.03</v>
      </c>
      <c r="BJ7" s="37">
        <v>1058.6400000000001</v>
      </c>
      <c r="BK7" s="37">
        <v>1117.1099999999999</v>
      </c>
      <c r="BL7" s="37">
        <v>1161.05</v>
      </c>
      <c r="BM7" s="37">
        <v>979.89</v>
      </c>
      <c r="BN7" s="37">
        <v>974.93</v>
      </c>
      <c r="BO7" s="37">
        <v>855.8</v>
      </c>
      <c r="BP7" s="37">
        <v>814.89</v>
      </c>
      <c r="BQ7" s="37">
        <v>89.6</v>
      </c>
      <c r="BR7" s="37">
        <v>87.18</v>
      </c>
      <c r="BS7" s="37">
        <v>71.27</v>
      </c>
      <c r="BT7" s="37">
        <v>59.39</v>
      </c>
      <c r="BU7" s="37">
        <v>87.02</v>
      </c>
      <c r="BV7" s="37">
        <v>41.04</v>
      </c>
      <c r="BW7" s="37">
        <v>41.08</v>
      </c>
      <c r="BX7" s="37">
        <v>41.34</v>
      </c>
      <c r="BY7" s="37">
        <v>55.32</v>
      </c>
      <c r="BZ7" s="37">
        <v>59.8</v>
      </c>
      <c r="CA7" s="37">
        <v>60.64</v>
      </c>
      <c r="CB7" s="37">
        <v>183.02</v>
      </c>
      <c r="CC7" s="37">
        <v>178.64</v>
      </c>
      <c r="CD7" s="37">
        <v>264.14999999999998</v>
      </c>
      <c r="CE7" s="37">
        <v>315.25</v>
      </c>
      <c r="CF7" s="37">
        <v>243.64</v>
      </c>
      <c r="CG7" s="37">
        <v>357.08</v>
      </c>
      <c r="CH7" s="37">
        <v>378.08</v>
      </c>
      <c r="CI7" s="37">
        <v>357.49</v>
      </c>
      <c r="CJ7" s="37">
        <v>283.17</v>
      </c>
      <c r="CK7" s="37">
        <v>263.76</v>
      </c>
      <c r="CL7" s="37">
        <v>255.52</v>
      </c>
      <c r="CM7" s="37">
        <v>33.590000000000003</v>
      </c>
      <c r="CN7" s="37">
        <v>33.590000000000003</v>
      </c>
      <c r="CO7" s="37">
        <v>33.590000000000003</v>
      </c>
      <c r="CP7" s="37">
        <v>33.590000000000003</v>
      </c>
      <c r="CQ7" s="37">
        <v>33.590000000000003</v>
      </c>
      <c r="CR7" s="37">
        <v>45.95</v>
      </c>
      <c r="CS7" s="37">
        <v>44.69</v>
      </c>
      <c r="CT7" s="37">
        <v>44.69</v>
      </c>
      <c r="CU7" s="37">
        <v>60.65</v>
      </c>
      <c r="CV7" s="37">
        <v>51.75</v>
      </c>
      <c r="CW7" s="37">
        <v>52.49</v>
      </c>
      <c r="CX7" s="37">
        <v>100</v>
      </c>
      <c r="CY7" s="37">
        <v>100</v>
      </c>
      <c r="CZ7" s="37">
        <v>100</v>
      </c>
      <c r="DA7" s="37">
        <v>100</v>
      </c>
      <c r="DB7" s="37">
        <v>100</v>
      </c>
      <c r="DC7" s="37">
        <v>71.97</v>
      </c>
      <c r="DD7" s="37">
        <v>70.59</v>
      </c>
      <c r="DE7" s="37">
        <v>69.67</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dcterms:created xsi:type="dcterms:W3CDTF">2018-12-03T09:25:05Z</dcterms:created>
  <dcterms:modified xsi:type="dcterms:W3CDTF">2019-02-20T13:50:30Z</dcterms:modified>
</cp:coreProperties>
</file>