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EJBOXS1yG1j6yre4oTz2GMn5BYqDlUgqZcawhWJYz7/jqlhKCzbTFAyBmbn+h0jDGRkxKufEv1Dg7HRcNIFIw==" workbookSaltValue="gQk6K7flyFo8yj5SbjkVpA==" workbookSpinCount="100000" lockStructure="1"/>
  <bookViews>
    <workbookView xWindow="-120" yWindow="-120" windowWidth="20610" windowHeight="111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W8" i="4"/>
  <c r="P8" i="4"/>
  <c r="I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<sst xmlns="http://schemas.openxmlformats.org/spreadsheetml/2006/main" count="237" uniqueCount="125">
  <si>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</si>
  <si>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</si>
  <si>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</si>
  <si>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</si>
  <si>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</si>
  <si>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</si>
  <si>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</si>
  <si>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</si>
  <si>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</si>
  <si>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</si>
  <si>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</si>
  <si>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</si>
  <si>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</si>
  <si>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</si>
  <si>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</si>
  <si>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</si>
  <si>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</si>
  <si>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</si>
  <si>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</si>
  <si>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</si>
  <si>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</si>
  <si>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</si>
  <si>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</si>
  <si>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</si>
  <si>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</si>
  <si>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</si>
  <si>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</si>
  <si>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</si>
  <si>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</si>
  <si>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</si>
  <si>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</si>
  <si>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</si>
  <si>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</si>
  <si>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</si>
  <si>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</si>
  <si>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</si>
  <si>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</si>
  <si>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</si>
  <si>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</si>
  <si>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</si>
  <si>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</si>
  <si>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</si>
  <si>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</si>
  <si>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</si>
  <si>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</si>
  <si>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</si>
  <si>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</si>
  <si>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</si>
  <si>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</si>
  <si>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</si>
  <si>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</si>
  <si>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</si>
  <si>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</si>
  <si>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</si>
  <si>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</si>
  <si>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</si>
  <si>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</si>
  <si>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</si>
  <si>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</si>
  <si>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</si>
  <si>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</si>
  <si>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</si>
  <si>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</si>
  <si>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</si>
  <si>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</si>
  <si>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</si>
  <si>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</si>
  <si>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</si>
  <si>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</si>
  <si>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</si>
  <si>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</si>
  <si>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</si>
  <si>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</si>
  <si>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</si>
  <si>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</si>
  <si>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</si>
  <si>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</si>
  <si>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</si>
  <si>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</si>
  <si>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</si>
  <si>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</si>
  <si>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</si>
  <si>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</si>
  <si>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</si>
  <si>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</si>
  <si>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</si>
  <si>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</si>
  <si>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</si>
  <si>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</si>
  <si>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</si>
  <si>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</si>
  <si>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</si>
  <si>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</si>
  <si>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</si>
  <si>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</si>
  <si>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</si>
  <si>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</si>
  <si>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</si>
  <si>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</si>
  <si>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</si>
  <si>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</si>
  <si>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</si>
  <si>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</si>
  <si>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</si>
  <si>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</si>
  <si>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</si>
  <si>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</si>
  <si>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</si>
  <si>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</si>
  <si>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</si>
  <si>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</si>
  <si>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</si>
  <si>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</si>
  <si>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</si>
  <si>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</si>
  <si>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</si>
  <si>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</si>
  <si>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</si>
  <si>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</si>
  <si>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</si>
  <si>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</si>
  <si>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</si>
  <si>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水道本管は施設ごとに創設時期が異なるが、ほとんど管路の更新を行っておらず、約20年間以上経過している。今後耐震管への布設替え等課題を抱えているため検討が必要。</t>
    <rPh sb="0" eb="2">
      <t>スイドウ</t>
    </rPh>
    <rPh sb="2" eb="4">
      <t>ホンカン</t>
    </rPh>
    <rPh sb="5" eb="7">
      <t>シセツ</t>
    </rPh>
    <rPh sb="10" eb="12">
      <t>ソウセツ</t>
    </rPh>
    <rPh sb="12" eb="14">
      <t>ジキ</t>
    </rPh>
    <rPh sb="15" eb="16">
      <t>コト</t>
    </rPh>
    <rPh sb="24" eb="26">
      <t>カンロ</t>
    </rPh>
    <rPh sb="27" eb="29">
      <t>コウシン</t>
    </rPh>
    <rPh sb="30" eb="31">
      <t>オコナ</t>
    </rPh>
    <rPh sb="37" eb="38">
      <t>ヤク</t>
    </rPh>
    <rPh sb="40" eb="41">
      <t>ネン</t>
    </rPh>
    <rPh sb="41" eb="42">
      <t>カン</t>
    </rPh>
    <rPh sb="42" eb="44">
      <t>イジョウ</t>
    </rPh>
    <rPh sb="44" eb="46">
      <t>ケイカ</t>
    </rPh>
    <rPh sb="51" eb="53">
      <t>コンゴ</t>
    </rPh>
    <rPh sb="53" eb="55">
      <t>タイシン</t>
    </rPh>
    <rPh sb="55" eb="56">
      <t>カン</t>
    </rPh>
    <rPh sb="58" eb="60">
      <t>フセツ</t>
    </rPh>
    <rPh sb="60" eb="61">
      <t>カ</t>
    </rPh>
    <rPh sb="62" eb="63">
      <t>トウ</t>
    </rPh>
    <rPh sb="63" eb="65">
      <t>カダイ</t>
    </rPh>
    <rPh sb="66" eb="67">
      <t>カカ</t>
    </rPh>
    <rPh sb="73" eb="75">
      <t>ケントウ</t>
    </rPh>
    <rPh sb="76" eb="78">
      <t>ヒツヨウ</t>
    </rPh>
    <phoneticPr fontId="4"/>
  </si>
  <si>
    <t>今後も徐々にではあるが給水人口は減少していくと予想されるため、計画的な料金改定及び経営努力による経営の健全化を図っていくとともに、財源確保を行いながら、管路の布設替えを計画的に実施していく。</t>
    <rPh sb="0" eb="2">
      <t>コンゴ</t>
    </rPh>
    <rPh sb="3" eb="5">
      <t>ジョジョ</t>
    </rPh>
    <rPh sb="11" eb="13">
      <t>キュウスイ</t>
    </rPh>
    <rPh sb="13" eb="15">
      <t>ジンコウ</t>
    </rPh>
    <rPh sb="16" eb="18">
      <t>ゲンショウ</t>
    </rPh>
    <rPh sb="23" eb="25">
      <t>ヨソウ</t>
    </rPh>
    <rPh sb="31" eb="34">
      <t>ケイカクテキ</t>
    </rPh>
    <rPh sb="35" eb="37">
      <t>リョウキン</t>
    </rPh>
    <rPh sb="37" eb="39">
      <t>カイテイ</t>
    </rPh>
    <rPh sb="39" eb="40">
      <t>オヨ</t>
    </rPh>
    <rPh sb="41" eb="43">
      <t>ケイエイ</t>
    </rPh>
    <rPh sb="43" eb="45">
      <t>ドリョク</t>
    </rPh>
    <rPh sb="48" eb="50">
      <t>ケイエイ</t>
    </rPh>
    <rPh sb="51" eb="54">
      <t>ケンゼンカ</t>
    </rPh>
    <rPh sb="55" eb="56">
      <t>ハカ</t>
    </rPh>
    <rPh sb="65" eb="67">
      <t>ザイゲン</t>
    </rPh>
    <rPh sb="67" eb="69">
      <t>カクホ</t>
    </rPh>
    <rPh sb="70" eb="71">
      <t>オコナ</t>
    </rPh>
    <rPh sb="76" eb="78">
      <t>カンロ</t>
    </rPh>
    <rPh sb="79" eb="81">
      <t>フセツ</t>
    </rPh>
    <rPh sb="81" eb="82">
      <t>カ</t>
    </rPh>
    <rPh sb="84" eb="87">
      <t>ケイカクテキ</t>
    </rPh>
    <rPh sb="88" eb="90">
      <t>ジッシ</t>
    </rPh>
    <phoneticPr fontId="4"/>
  </si>
  <si>
    <t>　H29の料金回収率が極端に低くなった要因は、維持管理で行った水道本管の清掃委託が大きな要因となっている、そのため給水原価も約200円程増額となり回収率が低くなっている原因です。
　しかし事業は単年度事業のため、H30年度からは回収率は50％程度に落ち着くと予想されます。
　企業債残高対給水収益比率が昨年度より増えた要因としては、今年度の地方債59,900千円が大きな要因となっています。今後多額な借入の予定はありませんので徐々にではあるが、下がりになると予想される。
　有収率が昨年度より増えている要因としては、今年度漏水事故等が少なくなり、昨年より漏水量が約2,000㎥減少したことが大きな要因と思われます。今後も漏水事故等により約80％前後で推移していくと予想されますが。経営改善のためにも有収率を上げていくよう努めます。　
　経営は依然として厳しい状況ではあるが高齢化率50％を超える当村の状況考慮し、計画的な料金改定を検討し、経営の改善に努めていきます。</t>
    <rPh sb="5" eb="7">
      <t>リョウキン</t>
    </rPh>
    <rPh sb="7" eb="9">
      <t>カイシュウ</t>
    </rPh>
    <rPh sb="9" eb="10">
      <t>リツ</t>
    </rPh>
    <rPh sb="11" eb="13">
      <t>キョクタン</t>
    </rPh>
    <rPh sb="14" eb="15">
      <t>ヒク</t>
    </rPh>
    <rPh sb="19" eb="21">
      <t>ヨウイン</t>
    </rPh>
    <rPh sb="23" eb="25">
      <t>イジ</t>
    </rPh>
    <rPh sb="25" eb="27">
      <t>カンリ</t>
    </rPh>
    <rPh sb="28" eb="29">
      <t>オコナ</t>
    </rPh>
    <rPh sb="31" eb="33">
      <t>スイドウ</t>
    </rPh>
    <rPh sb="33" eb="35">
      <t>ホンカン</t>
    </rPh>
    <rPh sb="36" eb="38">
      <t>セイソウ</t>
    </rPh>
    <rPh sb="38" eb="40">
      <t>イタク</t>
    </rPh>
    <rPh sb="41" eb="42">
      <t>オオ</t>
    </rPh>
    <rPh sb="44" eb="46">
      <t>ヨウイン</t>
    </rPh>
    <rPh sb="57" eb="59">
      <t>キュウスイ</t>
    </rPh>
    <rPh sb="59" eb="61">
      <t>ゲンカ</t>
    </rPh>
    <rPh sb="62" eb="63">
      <t>ヤク</t>
    </rPh>
    <rPh sb="66" eb="67">
      <t>エン</t>
    </rPh>
    <rPh sb="67" eb="68">
      <t>ホド</t>
    </rPh>
    <rPh sb="68" eb="70">
      <t>ゾウガク</t>
    </rPh>
    <rPh sb="73" eb="75">
      <t>カイシュウ</t>
    </rPh>
    <rPh sb="75" eb="76">
      <t>リツ</t>
    </rPh>
    <rPh sb="77" eb="78">
      <t>ヒク</t>
    </rPh>
    <rPh sb="84" eb="86">
      <t>ゲンイン</t>
    </rPh>
    <rPh sb="94" eb="96">
      <t>ジギョウ</t>
    </rPh>
    <rPh sb="97" eb="100">
      <t>タンネンド</t>
    </rPh>
    <rPh sb="100" eb="102">
      <t>ジギョウ</t>
    </rPh>
    <rPh sb="109" eb="111">
      <t>ネンド</t>
    </rPh>
    <rPh sb="114" eb="116">
      <t>カイシュウ</t>
    </rPh>
    <rPh sb="116" eb="117">
      <t>リツ</t>
    </rPh>
    <rPh sb="121" eb="123">
      <t>テイド</t>
    </rPh>
    <rPh sb="124" eb="125">
      <t>オ</t>
    </rPh>
    <rPh sb="126" eb="127">
      <t>ツ</t>
    </rPh>
    <rPh sb="129" eb="131">
      <t>ヨソウ</t>
    </rPh>
    <rPh sb="139" eb="141">
      <t>キギョウ</t>
    </rPh>
    <rPh sb="141" eb="142">
      <t>サイ</t>
    </rPh>
    <rPh sb="142" eb="144">
      <t>ザンダカ</t>
    </rPh>
    <rPh sb="144" eb="145">
      <t>タイ</t>
    </rPh>
    <rPh sb="145" eb="147">
      <t>キュウスイ</t>
    </rPh>
    <rPh sb="147" eb="149">
      <t>シュウエキ</t>
    </rPh>
    <rPh sb="149" eb="151">
      <t>ヒリツ</t>
    </rPh>
    <rPh sb="152" eb="155">
      <t>サクネンド</t>
    </rPh>
    <rPh sb="157" eb="158">
      <t>フ</t>
    </rPh>
    <rPh sb="160" eb="162">
      <t>ヨウイン</t>
    </rPh>
    <rPh sb="167" eb="170">
      <t>コンネンド</t>
    </rPh>
    <rPh sb="171" eb="173">
      <t>チホウ</t>
    </rPh>
    <rPh sb="173" eb="174">
      <t>サイ</t>
    </rPh>
    <rPh sb="180" eb="181">
      <t>セン</t>
    </rPh>
    <rPh sb="181" eb="182">
      <t>エン</t>
    </rPh>
    <rPh sb="183" eb="184">
      <t>オオ</t>
    </rPh>
    <rPh sb="186" eb="188">
      <t>ヨウイン</t>
    </rPh>
    <rPh sb="196" eb="198">
      <t>コンゴ</t>
    </rPh>
    <rPh sb="198" eb="200">
      <t>タガク</t>
    </rPh>
    <rPh sb="230" eb="232">
      <t>ヨソウ</t>
    </rPh>
    <rPh sb="372" eb="374">
      <t>ケイエイ</t>
    </rPh>
    <rPh sb="375" eb="377">
      <t>イゼン</t>
    </rPh>
    <rPh sb="380" eb="381">
      <t>キビ</t>
    </rPh>
    <rPh sb="383" eb="385">
      <t>ジョウキョウ</t>
    </rPh>
    <rPh sb="390" eb="393">
      <t>コウレイカ</t>
    </rPh>
    <rPh sb="393" eb="394">
      <t>リツ</t>
    </rPh>
    <rPh sb="398" eb="399">
      <t>コ</t>
    </rPh>
    <rPh sb="401" eb="403">
      <t>トウソン</t>
    </rPh>
    <rPh sb="404" eb="406">
      <t>ジョウキョウ</t>
    </rPh>
    <rPh sb="406" eb="408">
      <t>コウリョ</t>
    </rPh>
    <rPh sb="410" eb="413">
      <t>ケイカクテキ</t>
    </rPh>
    <rPh sb="414" eb="416">
      <t>リョウキン</t>
    </rPh>
    <rPh sb="416" eb="418">
      <t>カイテイ</t>
    </rPh>
    <rPh sb="419" eb="421">
      <t>ケントウ</t>
    </rPh>
    <rPh sb="423" eb="425">
      <t>ケイエイ</t>
    </rPh>
    <rPh sb="426" eb="428">
      <t>カイゼン</t>
    </rPh>
    <rPh sb="429" eb="43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</si>
</sst>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0.36</c:v>
                </c:pt>
                <c:pt idx="2">
                  <c:v>0.83</c:v>
                </c:pt>
                <c:pt idx="3">
                  <c:v>0.15</c:v>
                </c:pt>
                <c:pt idx="4" formatCode="#,##0.00;&quot;△&quot;#,##0.00">
                  <c:v>0</c:v>
                </c:pt>
              </c:numCache>
            </c:numRef>
          </c:val>
          <c:extLst xmlns:c16r2="http://schemas.microsoft.com/office/drawing/2015/06/chart">
            <c:ext xmlns:c16="http://schemas.microsoft.com/office/drawing/2014/chart" uri="{C3380CC4-5D6E-409C-BE32-E72D297353CC}">
              <c16:uniqueId val="{00000000-FC10-4B4D-AADC-7A8767E1C496}"/>
            </c:ext>
          </c:extLst>
        </c:ser>
        <c:dLbls>
          <c:showLegendKey val="0"/>
          <c:showVal val="0"/>
          <c:showCatName val="0"/>
          <c:showSerName val="0"/>
          <c:showPercent val="0"/>
          <c:showBubbleSize val="0"/>
        </c:dLbls>
        <c:gapWidth val="150"/>
        <c:axId val="83888384"/>
        <c:axId val="838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C10-4B4D-AADC-7A8767E1C496}"/>
            </c:ext>
          </c:extLst>
        </c:ser>
        <c:dLbls>
          <c:showLegendKey val="0"/>
          <c:showVal val="0"/>
          <c:showCatName val="0"/>
          <c:showSerName val="0"/>
          <c:showPercent val="0"/>
          <c:showBubbleSize val="0"/>
        </c:dLbls>
        <c:marker val="1"/>
        <c:smooth val="0"/>
        <c:axId val="83888384"/>
        <c:axId val="83890560"/>
      </c:lineChart>
      <c:dateAx>
        <c:axId val="83888384"/>
        <c:scaling>
          <c:orientation val="minMax"/>
        </c:scaling>
        <c:delete val="1"/>
        <c:axPos val="b"/>
        <c:numFmt formatCode="ge" sourceLinked="1"/>
        <c:majorTickMark val="none"/>
        <c:minorTickMark val="none"/>
        <c:tickLblPos val="none"/>
        <c:crossAx val="83890560"/>
        <c:crosses val="autoZero"/>
        <c:auto val="1"/>
        <c:lblOffset val="100"/>
        <c:baseTimeUnit val="years"/>
      </c:dateAx>
      <c:valAx>
        <c:axId val="83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50.74</c:v>
                </c:pt>
                <c:pt idx="1">
                  <c:v>49.73</c:v>
                </c:pt>
                <c:pt idx="2">
                  <c:v>85.28</c:v>
                </c:pt>
                <c:pt idx="3">
                  <c:v>86.1</c:v>
                </c:pt>
                <c:pt idx="4">
                  <c:v>83.8</c:v>
                </c:pt>
              </c:numCache>
            </c:numRef>
          </c:val>
          <c:extLst xmlns:c16r2="http://schemas.microsoft.com/office/drawing/2015/06/chart">
            <c:ext xmlns:c16="http://schemas.microsoft.com/office/drawing/2014/chart" uri="{C3380CC4-5D6E-409C-BE32-E72D297353CC}">
              <c16:uniqueId val="{00000000-7703-4D95-8BF6-3B1559401137}"/>
            </c:ext>
          </c:extLst>
        </c:ser>
        <c:dLbls>
          <c:showLegendKey val="0"/>
          <c:showVal val="0"/>
          <c:showCatName val="0"/>
          <c:showSerName val="0"/>
          <c:showPercent val="0"/>
          <c:showBubbleSize val="0"/>
        </c:dLbls>
        <c:gapWidth val="150"/>
        <c:axId val="88058496"/>
        <c:axId val="88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703-4D95-8BF6-3B1559401137}"/>
            </c:ext>
          </c:extLst>
        </c:ser>
        <c:dLbls>
          <c:showLegendKey val="0"/>
          <c:showVal val="0"/>
          <c:showCatName val="0"/>
          <c:showSerName val="0"/>
          <c:showPercent val="0"/>
          <c:showBubbleSize val="0"/>
        </c:dLbls>
        <c:marker val="1"/>
        <c:smooth val="0"/>
        <c:axId val="88058496"/>
        <c:axId val="88060672"/>
      </c:lineChart>
      <c:dateAx>
        <c:axId val="88058496"/>
        <c:scaling>
          <c:orientation val="minMax"/>
        </c:scaling>
        <c:delete val="1"/>
        <c:axPos val="b"/>
        <c:numFmt formatCode="ge" sourceLinked="1"/>
        <c:majorTickMark val="none"/>
        <c:minorTickMark val="none"/>
        <c:tickLblPos val="none"/>
        <c:crossAx val="88060672"/>
        <c:crosses val="autoZero"/>
        <c:auto val="1"/>
        <c:lblOffset val="100"/>
        <c:baseTimeUnit val="years"/>
      </c:dateAx>
      <c:valAx>
        <c:axId val="88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82.94</c:v>
                </c:pt>
                <c:pt idx="1">
                  <c:v>82.75</c:v>
                </c:pt>
                <c:pt idx="2">
                  <c:v>81.61</c:v>
                </c:pt>
                <c:pt idx="3">
                  <c:v>82.79</c:v>
                </c:pt>
                <c:pt idx="4">
                  <c:v>83.33</c:v>
                </c:pt>
              </c:numCache>
            </c:numRef>
          </c:val>
          <c:extLst xmlns:c16r2="http://schemas.microsoft.com/office/drawing/2015/06/chart">
            <c:ext xmlns:c16="http://schemas.microsoft.com/office/drawing/2014/chart" uri="{C3380CC4-5D6E-409C-BE32-E72D297353CC}">
              <c16:uniqueId val="{00000000-08F0-4453-837E-C860D6806462}"/>
            </c:ext>
          </c:extLst>
        </c:ser>
        <c:dLbls>
          <c:showLegendKey val="0"/>
          <c:showVal val="0"/>
          <c:showCatName val="0"/>
          <c:showSerName val="0"/>
          <c:showPercent val="0"/>
          <c:showBubbleSize val="0"/>
        </c:dLbls>
        <c:gapWidth val="150"/>
        <c:axId val="88112128"/>
        <c:axId val="881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08F0-4453-837E-C860D6806462}"/>
            </c:ext>
          </c:extLst>
        </c:ser>
        <c:dLbls>
          <c:showLegendKey val="0"/>
          <c:showVal val="0"/>
          <c:showCatName val="0"/>
          <c:showSerName val="0"/>
          <c:showPercent val="0"/>
          <c:showBubbleSize val="0"/>
        </c:dLbls>
        <c:marker val="1"/>
        <c:smooth val="0"/>
        <c:axId val="88112128"/>
        <c:axId val="88114304"/>
      </c:lineChart>
      <c:dateAx>
        <c:axId val="88112128"/>
        <c:scaling>
          <c:orientation val="minMax"/>
        </c:scaling>
        <c:delete val="1"/>
        <c:axPos val="b"/>
        <c:numFmt formatCode="ge" sourceLinked="1"/>
        <c:majorTickMark val="none"/>
        <c:minorTickMark val="none"/>
        <c:tickLblPos val="none"/>
        <c:crossAx val="88114304"/>
        <c:crosses val="autoZero"/>
        <c:auto val="1"/>
        <c:lblOffset val="100"/>
        <c:baseTimeUnit val="years"/>
      </c:dateAx>
      <c:valAx>
        <c:axId val="88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63.35</c:v>
                </c:pt>
                <c:pt idx="1">
                  <c:v>70.430000000000007</c:v>
                </c:pt>
                <c:pt idx="2">
                  <c:v>57.45</c:v>
                </c:pt>
                <c:pt idx="3">
                  <c:v>58.31</c:v>
                </c:pt>
                <c:pt idx="4">
                  <c:v>73.209999999999994</c:v>
                </c:pt>
              </c:numCache>
            </c:numRef>
          </c:val>
          <c:extLst xmlns:c16r2="http://schemas.microsoft.com/office/drawing/2015/06/chart">
            <c:ext xmlns:c16="http://schemas.microsoft.com/office/drawing/2014/chart" uri="{C3380CC4-5D6E-409C-BE32-E72D297353CC}">
              <c16:uniqueId val="{00000000-63C3-46DC-B90C-0236AA99E1E1}"/>
            </c:ext>
          </c:extLst>
        </c:ser>
        <c:dLbls>
          <c:showLegendKey val="0"/>
          <c:showVal val="0"/>
          <c:showCatName val="0"/>
          <c:showSerName val="0"/>
          <c:showPercent val="0"/>
          <c:showBubbleSize val="0"/>
        </c:dLbls>
        <c:gapWidth val="150"/>
        <c:axId val="83925632"/>
        <c:axId val="839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3C3-46DC-B90C-0236AA99E1E1}"/>
            </c:ext>
          </c:extLst>
        </c:ser>
        <c:dLbls>
          <c:showLegendKey val="0"/>
          <c:showVal val="0"/>
          <c:showCatName val="0"/>
          <c:showSerName val="0"/>
          <c:showPercent val="0"/>
          <c:showBubbleSize val="0"/>
        </c:dLbls>
        <c:marker val="1"/>
        <c:smooth val="0"/>
        <c:axId val="83925632"/>
        <c:axId val="83940096"/>
      </c:lineChart>
      <c:dateAx>
        <c:axId val="83925632"/>
        <c:scaling>
          <c:orientation val="minMax"/>
        </c:scaling>
        <c:delete val="1"/>
        <c:axPos val="b"/>
        <c:numFmt formatCode="ge" sourceLinked="1"/>
        <c:majorTickMark val="none"/>
        <c:minorTickMark val="none"/>
        <c:tickLblPos val="none"/>
        <c:crossAx val="83940096"/>
        <c:crosses val="autoZero"/>
        <c:auto val="1"/>
        <c:lblOffset val="100"/>
        <c:baseTimeUnit val="years"/>
      </c:dateAx>
      <c:valAx>
        <c:axId val="839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DC-4E85-B39D-080FFED21211}"/>
            </c:ext>
          </c:extLst>
        </c:ser>
        <c:dLbls>
          <c:showLegendKey val="0"/>
          <c:showVal val="0"/>
          <c:showCatName val="0"/>
          <c:showSerName val="0"/>
          <c:showPercent val="0"/>
          <c:showBubbleSize val="0"/>
        </c:dLbls>
        <c:gapWidth val="150"/>
        <c:axId val="86666240"/>
        <c:axId val="866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DC-4E85-B39D-080FFED21211}"/>
            </c:ext>
          </c:extLst>
        </c:ser>
        <c:dLbls>
          <c:showLegendKey val="0"/>
          <c:showVal val="0"/>
          <c:showCatName val="0"/>
          <c:showSerName val="0"/>
          <c:showPercent val="0"/>
          <c:showBubbleSize val="0"/>
        </c:dLbls>
        <c:marker val="1"/>
        <c:smooth val="0"/>
        <c:axId val="86666240"/>
        <c:axId val="86668416"/>
      </c:lineChart>
      <c:dateAx>
        <c:axId val="86666240"/>
        <c:scaling>
          <c:orientation val="minMax"/>
        </c:scaling>
        <c:delete val="1"/>
        <c:axPos val="b"/>
        <c:numFmt formatCode="ge" sourceLinked="1"/>
        <c:majorTickMark val="none"/>
        <c:minorTickMark val="none"/>
        <c:tickLblPos val="none"/>
        <c:crossAx val="86668416"/>
        <c:crosses val="autoZero"/>
        <c:auto val="1"/>
        <c:lblOffset val="100"/>
        <c:baseTimeUnit val="years"/>
      </c:dateAx>
      <c:valAx>
        <c:axId val="866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12-40DF-8EEB-26B18C47A92C}"/>
            </c:ext>
          </c:extLst>
        </c:ser>
        <c:dLbls>
          <c:showLegendKey val="0"/>
          <c:showVal val="0"/>
          <c:showCatName val="0"/>
          <c:showSerName val="0"/>
          <c:showPercent val="0"/>
          <c:showBubbleSize val="0"/>
        </c:dLbls>
        <c:gapWidth val="150"/>
        <c:axId val="86691200"/>
        <c:axId val="867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2-40DF-8EEB-26B18C47A92C}"/>
            </c:ext>
          </c:extLst>
        </c:ser>
        <c:dLbls>
          <c:showLegendKey val="0"/>
          <c:showVal val="0"/>
          <c:showCatName val="0"/>
          <c:showSerName val="0"/>
          <c:showPercent val="0"/>
          <c:showBubbleSize val="0"/>
        </c:dLbls>
        <c:marker val="1"/>
        <c:smooth val="0"/>
        <c:axId val="86691200"/>
        <c:axId val="86787584"/>
      </c:lineChart>
      <c:dateAx>
        <c:axId val="86691200"/>
        <c:scaling>
          <c:orientation val="minMax"/>
        </c:scaling>
        <c:delete val="1"/>
        <c:axPos val="b"/>
        <c:numFmt formatCode="ge" sourceLinked="1"/>
        <c:majorTickMark val="none"/>
        <c:minorTickMark val="none"/>
        <c:tickLblPos val="none"/>
        <c:crossAx val="86787584"/>
        <c:crosses val="autoZero"/>
        <c:auto val="1"/>
        <c:lblOffset val="100"/>
        <c:baseTimeUnit val="years"/>
      </c:dateAx>
      <c:valAx>
        <c:axId val="86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7C-4A4C-8B88-0D85198D4E28}"/>
            </c:ext>
          </c:extLst>
        </c:ser>
        <c:dLbls>
          <c:showLegendKey val="0"/>
          <c:showVal val="0"/>
          <c:showCatName val="0"/>
          <c:showSerName val="0"/>
          <c:showPercent val="0"/>
          <c:showBubbleSize val="0"/>
        </c:dLbls>
        <c:gapWidth val="150"/>
        <c:axId val="86820736"/>
        <c:axId val="878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7C-4A4C-8B88-0D85198D4E28}"/>
            </c:ext>
          </c:extLst>
        </c:ser>
        <c:dLbls>
          <c:showLegendKey val="0"/>
          <c:showVal val="0"/>
          <c:showCatName val="0"/>
          <c:showSerName val="0"/>
          <c:showPercent val="0"/>
          <c:showBubbleSize val="0"/>
        </c:dLbls>
        <c:marker val="1"/>
        <c:smooth val="0"/>
        <c:axId val="86820736"/>
        <c:axId val="87883776"/>
      </c:lineChart>
      <c:dateAx>
        <c:axId val="86820736"/>
        <c:scaling>
          <c:orientation val="minMax"/>
        </c:scaling>
        <c:delete val="1"/>
        <c:axPos val="b"/>
        <c:numFmt formatCode="ge" sourceLinked="1"/>
        <c:majorTickMark val="none"/>
        <c:minorTickMark val="none"/>
        <c:tickLblPos val="none"/>
        <c:crossAx val="87883776"/>
        <c:crosses val="autoZero"/>
        <c:auto val="1"/>
        <c:lblOffset val="100"/>
        <c:baseTimeUnit val="years"/>
      </c:dateAx>
      <c:valAx>
        <c:axId val="878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45-4EED-95DA-5D835332727F}"/>
            </c:ext>
          </c:extLst>
        </c:ser>
        <c:dLbls>
          <c:showLegendKey val="0"/>
          <c:showVal val="0"/>
          <c:showCatName val="0"/>
          <c:showSerName val="0"/>
          <c:showPercent val="0"/>
          <c:showBubbleSize val="0"/>
        </c:dLbls>
        <c:gapWidth val="150"/>
        <c:axId val="87906944"/>
        <c:axId val="879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45-4EED-95DA-5D835332727F}"/>
            </c:ext>
          </c:extLst>
        </c:ser>
        <c:dLbls>
          <c:showLegendKey val="0"/>
          <c:showVal val="0"/>
          <c:showCatName val="0"/>
          <c:showSerName val="0"/>
          <c:showPercent val="0"/>
          <c:showBubbleSize val="0"/>
        </c:dLbls>
        <c:marker val="1"/>
        <c:smooth val="0"/>
        <c:axId val="87906944"/>
        <c:axId val="87917312"/>
      </c:lineChart>
      <c:dateAx>
        <c:axId val="87906944"/>
        <c:scaling>
          <c:orientation val="minMax"/>
        </c:scaling>
        <c:delete val="1"/>
        <c:axPos val="b"/>
        <c:numFmt formatCode="ge" sourceLinked="1"/>
        <c:majorTickMark val="none"/>
        <c:minorTickMark val="none"/>
        <c:tickLblPos val="none"/>
        <c:crossAx val="87917312"/>
        <c:crosses val="autoZero"/>
        <c:auto val="1"/>
        <c:lblOffset val="100"/>
        <c:baseTimeUnit val="years"/>
      </c:dateAx>
      <c:valAx>
        <c:axId val="879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1680.4</c:v>
                </c:pt>
                <c:pt idx="1">
                  <c:v>1337.34</c:v>
                </c:pt>
                <c:pt idx="2">
                  <c:v>1230.98</c:v>
                </c:pt>
                <c:pt idx="3">
                  <c:v>1106.5999999999999</c:v>
                </c:pt>
                <c:pt idx="4">
                  <c:v>1246.55</c:v>
                </c:pt>
              </c:numCache>
            </c:numRef>
          </c:val>
          <c:extLst xmlns:c16r2="http://schemas.microsoft.com/office/drawing/2015/06/chart">
            <c:ext xmlns:c16="http://schemas.microsoft.com/office/drawing/2014/chart" uri="{C3380CC4-5D6E-409C-BE32-E72D297353CC}">
              <c16:uniqueId val="{00000000-2310-48B8-9395-B3F616D04ECC}"/>
            </c:ext>
          </c:extLst>
        </c:ser>
        <c:dLbls>
          <c:showLegendKey val="0"/>
          <c:showVal val="0"/>
          <c:showCatName val="0"/>
          <c:showSerName val="0"/>
          <c:showPercent val="0"/>
          <c:showBubbleSize val="0"/>
        </c:dLbls>
        <c:gapWidth val="150"/>
        <c:axId val="85012480"/>
        <c:axId val="850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2310-48B8-9395-B3F616D04ECC}"/>
            </c:ext>
          </c:extLst>
        </c:ser>
        <c:dLbls>
          <c:showLegendKey val="0"/>
          <c:showVal val="0"/>
          <c:showCatName val="0"/>
          <c:showSerName val="0"/>
          <c:showPercent val="0"/>
          <c:showBubbleSize val="0"/>
        </c:dLbls>
        <c:marker val="1"/>
        <c:smooth val="0"/>
        <c:axId val="85012480"/>
        <c:axId val="85014400"/>
      </c:lineChart>
      <c:dateAx>
        <c:axId val="85012480"/>
        <c:scaling>
          <c:orientation val="minMax"/>
        </c:scaling>
        <c:delete val="1"/>
        <c:axPos val="b"/>
        <c:numFmt formatCode="ge" sourceLinked="1"/>
        <c:majorTickMark val="none"/>
        <c:minorTickMark val="none"/>
        <c:tickLblPos val="none"/>
        <c:crossAx val="85014400"/>
        <c:crosses val="autoZero"/>
        <c:auto val="1"/>
        <c:lblOffset val="100"/>
        <c:baseTimeUnit val="years"/>
      </c:dateAx>
      <c:valAx>
        <c:axId val="850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46.24</c:v>
                </c:pt>
                <c:pt idx="1">
                  <c:v>43.33</c:v>
                </c:pt>
                <c:pt idx="2">
                  <c:v>50.71</c:v>
                </c:pt>
                <c:pt idx="3">
                  <c:v>50.17</c:v>
                </c:pt>
                <c:pt idx="4">
                  <c:v>28.87</c:v>
                </c:pt>
              </c:numCache>
            </c:numRef>
          </c:val>
          <c:extLst xmlns:c16r2="http://schemas.microsoft.com/office/drawing/2015/06/chart">
            <c:ext xmlns:c16="http://schemas.microsoft.com/office/drawing/2014/chart" uri="{C3380CC4-5D6E-409C-BE32-E72D297353CC}">
              <c16:uniqueId val="{00000000-5DE4-4768-8385-B6B0B8AEAA4B}"/>
            </c:ext>
          </c:extLst>
        </c:ser>
        <c:dLbls>
          <c:showLegendKey val="0"/>
          <c:showVal val="0"/>
          <c:showCatName val="0"/>
          <c:showSerName val="0"/>
          <c:showPercent val="0"/>
          <c:showBubbleSize val="0"/>
        </c:dLbls>
        <c:gapWidth val="150"/>
        <c:axId val="85047936"/>
        <c:axId val="85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5DE4-4768-8385-B6B0B8AEAA4B}"/>
            </c:ext>
          </c:extLst>
        </c:ser>
        <c:dLbls>
          <c:showLegendKey val="0"/>
          <c:showVal val="0"/>
          <c:showCatName val="0"/>
          <c:showSerName val="0"/>
          <c:showPercent val="0"/>
          <c:showBubbleSize val="0"/>
        </c:dLbls>
        <c:marker val="1"/>
        <c:smooth val="0"/>
        <c:axId val="85047936"/>
        <c:axId val="85054208"/>
      </c:lineChart>
      <c:dateAx>
        <c:axId val="85047936"/>
        <c:scaling>
          <c:orientation val="minMax"/>
        </c:scaling>
        <c:delete val="1"/>
        <c:axPos val="b"/>
        <c:numFmt formatCode="ge" sourceLinked="1"/>
        <c:majorTickMark val="none"/>
        <c:minorTickMark val="none"/>
        <c:tickLblPos val="none"/>
        <c:crossAx val="85054208"/>
        <c:crosses val="autoZero"/>
        <c:auto val="1"/>
        <c:lblOffset val="100"/>
        <c:baseTimeUnit val="years"/>
      </c:dateAx>
      <c:valAx>
        <c:axId val="85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306.11</c:v>
                </c:pt>
                <c:pt idx="1">
                  <c:v>399.01</c:v>
                </c:pt>
                <c:pt idx="2">
                  <c:v>348.61</c:v>
                </c:pt>
                <c:pt idx="3">
                  <c:v>352.39</c:v>
                </c:pt>
                <c:pt idx="4">
                  <c:v>593.55999999999995</c:v>
                </c:pt>
              </c:numCache>
            </c:numRef>
          </c:val>
          <c:extLst xmlns:c16r2="http://schemas.microsoft.com/office/drawing/2015/06/chart">
            <c:ext xmlns:c16="http://schemas.microsoft.com/office/drawing/2014/chart" uri="{C3380CC4-5D6E-409C-BE32-E72D297353CC}">
              <c16:uniqueId val="{00000000-6819-428D-B806-0767EAEC5CE4}"/>
            </c:ext>
          </c:extLst>
        </c:ser>
        <c:dLbls>
          <c:showLegendKey val="0"/>
          <c:showVal val="0"/>
          <c:showCatName val="0"/>
          <c:showSerName val="0"/>
          <c:showPercent val="0"/>
          <c:showBubbleSize val="0"/>
        </c:dLbls>
        <c:gapWidth val="150"/>
        <c:axId val="88017152"/>
        <c:axId val="880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819-428D-B806-0767EAEC5CE4}"/>
            </c:ext>
          </c:extLst>
        </c:ser>
        <c:dLbls>
          <c:showLegendKey val="0"/>
          <c:showVal val="0"/>
          <c:showCatName val="0"/>
          <c:showSerName val="0"/>
          <c:showPercent val="0"/>
          <c:showBubbleSize val="0"/>
        </c:dLbls>
        <c:marker val="1"/>
        <c:smooth val="0"/>
        <c:axId val="88017152"/>
        <c:axId val="88035712"/>
      </c:lineChart>
      <c:dateAx>
        <c:axId val="88017152"/>
        <c:scaling>
          <c:orientation val="minMax"/>
        </c:scaling>
        <c:delete val="1"/>
        <c:axPos val="b"/>
        <c:numFmt formatCode="ge" sourceLinked="1"/>
        <c:majorTickMark val="none"/>
        <c:minorTickMark val="none"/>
        <c:tickLblPos val="none"/>
        <c:crossAx val="88035712"/>
        <c:crosses val="autoZero"/>
        <c:auto val="1"/>
        <c:lblOffset val="100"/>
        <c:baseTimeUnit val="years"/>
      </c:dateAx>
      <c:valAx>
        <c:axId val="88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栄村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1931</v>
      </c>
      <c r="AM8" s="49"/>
      <c r="AN8" s="49"/>
      <c r="AO8" s="49"/>
      <c r="AP8" s="49"/>
      <c r="AQ8" s="49"/>
      <c r="AR8" s="49"/>
      <c r="AS8" s="49"/>
      <c r="AT8" s="45">
        <f>データ!$S$6</f>
        <v>271.66000000000003</v>
      </c>
      <c r="AU8" s="45"/>
      <c r="AV8" s="45"/>
      <c r="AW8" s="45"/>
      <c r="AX8" s="45"/>
      <c r="AY8" s="45"/>
      <c r="AZ8" s="45"/>
      <c r="BA8" s="45"/>
      <c r="BB8" s="45">
        <f>データ!$T$6</f>
        <v>7.11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90.89</v>
      </c>
      <c r="Q10" s="45"/>
      <c r="R10" s="45"/>
      <c r="S10" s="45"/>
      <c r="T10" s="45"/>
      <c r="U10" s="45"/>
      <c r="V10" s="45"/>
      <c r="W10" s="49">
        <f>データ!$Q$6</f>
        <v>3260</v>
      </c>
      <c r="X10" s="49"/>
      <c r="Y10" s="49"/>
      <c r="Z10" s="49"/>
      <c r="AA10" s="49"/>
      <c r="AB10" s="49"/>
      <c r="AC10" s="49"/>
      <c r="AD10" s="2"/>
      <c r="AE10" s="2"/>
      <c r="AF10" s="2"/>
      <c r="AG10" s="2"/>
      <c r="AH10" s="2"/>
      <c r="AI10" s="2"/>
      <c r="AJ10" s="2"/>
      <c r="AK10" s="2"/>
      <c r="AL10" s="49">
        <f>データ!$U$6</f>
        <v>1726</v>
      </c>
      <c r="AM10" s="49"/>
      <c r="AN10" s="49"/>
      <c r="AO10" s="49"/>
      <c r="AP10" s="49"/>
      <c r="AQ10" s="49"/>
      <c r="AR10" s="49"/>
      <c r="AS10" s="49"/>
      <c r="AT10" s="45">
        <f>データ!$V$6</f>
        <v>6.1</v>
      </c>
      <c r="AU10" s="45"/>
      <c r="AV10" s="45"/>
      <c r="AW10" s="45"/>
      <c r="AX10" s="45"/>
      <c r="AY10" s="45"/>
      <c r="AZ10" s="45"/>
      <c r="BA10" s="45"/>
      <c r="BB10" s="45">
        <f>データ!$W$6</f>
        <v>282.95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2ZG8aSI3HWJ+FSppHB6mV8YVSVpvyDchhqoMV0g9U781FRO5taxzlsjUbeZgwdF5u8yE7to1H9d8PmEG3Wbjgw==" saltValue="F/KLkCrJ//1wPCDPcE8+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0" t="s">
        <v>65</v>
      </c>
      <c r="I3" s="71"/>
      <c r="J3" s="71"/>
      <c r="K3" s="71"/>
      <c r="L3" s="71"/>
      <c r="M3" s="71"/>
      <c r="N3" s="71"/>
      <c r="O3" s="71"/>
      <c r="P3" s="71"/>
      <c r="Q3" s="71"/>
      <c r="R3" s="71"/>
      <c r="S3" s="71"/>
      <c r="T3" s="71"/>
      <c r="U3" s="71"/>
      <c r="V3" s="71"/>
      <c r="W3" s="72"/>
      <c r="X3" s="76" t="s">
        <v>66</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67</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68</v>
      </c>
      <c r="B4" s="30"/>
      <c r="C4" s="30"/>
      <c r="D4" s="30"/>
      <c r="E4" s="30"/>
      <c r="F4" s="30"/>
      <c r="G4" s="30"/>
      <c r="H4" s="73"/>
      <c r="I4" s="74"/>
      <c r="J4" s="74"/>
      <c r="K4" s="74"/>
      <c r="L4" s="74"/>
      <c r="M4" s="74"/>
      <c r="N4" s="74"/>
      <c r="O4" s="74"/>
      <c r="P4" s="74"/>
      <c r="Q4" s="74"/>
      <c r="R4" s="74"/>
      <c r="S4" s="74"/>
      <c r="T4" s="74"/>
      <c r="U4" s="74"/>
      <c r="V4" s="74"/>
      <c r="W4" s="75"/>
      <c r="X4" s="69" t="s">
        <v>69</v>
      </c>
      <c r="Y4" s="69"/>
      <c r="Z4" s="69"/>
      <c r="AA4" s="69"/>
      <c r="AB4" s="69"/>
      <c r="AC4" s="69"/>
      <c r="AD4" s="69"/>
      <c r="AE4" s="69"/>
      <c r="AF4" s="69"/>
      <c r="AG4" s="69"/>
      <c r="AH4" s="69"/>
      <c r="AI4" s="69" t="s">
        <v>70</v>
      </c>
      <c r="AJ4" s="69"/>
      <c r="AK4" s="69"/>
      <c r="AL4" s="69"/>
      <c r="AM4" s="69"/>
      <c r="AN4" s="69"/>
      <c r="AO4" s="69"/>
      <c r="AP4" s="69"/>
      <c r="AQ4" s="69"/>
      <c r="AR4" s="69"/>
      <c r="AS4" s="69"/>
      <c r="AT4" s="69" t="s">
        <v>71</v>
      </c>
      <c r="AU4" s="69"/>
      <c r="AV4" s="69"/>
      <c r="AW4" s="69"/>
      <c r="AX4" s="69"/>
      <c r="AY4" s="69"/>
      <c r="AZ4" s="69"/>
      <c r="BA4" s="69"/>
      <c r="BB4" s="69"/>
      <c r="BC4" s="69"/>
      <c r="BD4" s="69"/>
      <c r="BE4" s="69" t="s">
        <v>72</v>
      </c>
      <c r="BF4" s="69"/>
      <c r="BG4" s="69"/>
      <c r="BH4" s="69"/>
      <c r="BI4" s="69"/>
      <c r="BJ4" s="69"/>
      <c r="BK4" s="69"/>
      <c r="BL4" s="69"/>
      <c r="BM4" s="69"/>
      <c r="BN4" s="69"/>
      <c r="BO4" s="69"/>
      <c r="BP4" s="69" t="s">
        <v>73</v>
      </c>
      <c r="BQ4" s="69"/>
      <c r="BR4" s="69"/>
      <c r="BS4" s="69"/>
      <c r="BT4" s="69"/>
      <c r="BU4" s="69"/>
      <c r="BV4" s="69"/>
      <c r="BW4" s="69"/>
      <c r="BX4" s="69"/>
      <c r="BY4" s="69"/>
      <c r="BZ4" s="69"/>
      <c r="CA4" s="69" t="s">
        <v>74</v>
      </c>
      <c r="CB4" s="69"/>
      <c r="CC4" s="69"/>
      <c r="CD4" s="69"/>
      <c r="CE4" s="69"/>
      <c r="CF4" s="69"/>
      <c r="CG4" s="69"/>
      <c r="CH4" s="69"/>
      <c r="CI4" s="69"/>
      <c r="CJ4" s="69"/>
      <c r="CK4" s="69"/>
      <c r="CL4" s="69" t="s">
        <v>75</v>
      </c>
      <c r="CM4" s="69"/>
      <c r="CN4" s="69"/>
      <c r="CO4" s="69"/>
      <c r="CP4" s="69"/>
      <c r="CQ4" s="69"/>
      <c r="CR4" s="69"/>
      <c r="CS4" s="69"/>
      <c r="CT4" s="69"/>
      <c r="CU4" s="69"/>
      <c r="CV4" s="69"/>
      <c r="CW4" s="69" t="s">
        <v>76</v>
      </c>
      <c r="CX4" s="69"/>
      <c r="CY4" s="69"/>
      <c r="CZ4" s="69"/>
      <c r="DA4" s="69"/>
      <c r="DB4" s="69"/>
      <c r="DC4" s="69"/>
      <c r="DD4" s="69"/>
      <c r="DE4" s="69"/>
      <c r="DF4" s="69"/>
      <c r="DG4" s="69"/>
      <c r="DH4" s="69" t="s">
        <v>77</v>
      </c>
      <c r="DI4" s="69"/>
      <c r="DJ4" s="69"/>
      <c r="DK4" s="69"/>
      <c r="DL4" s="69"/>
      <c r="DM4" s="69"/>
      <c r="DN4" s="69"/>
      <c r="DO4" s="69"/>
      <c r="DP4" s="69"/>
      <c r="DQ4" s="69"/>
      <c r="DR4" s="69"/>
      <c r="DS4" s="69" t="s">
        <v>78</v>
      </c>
      <c r="DT4" s="69"/>
      <c r="DU4" s="69"/>
      <c r="DV4" s="69"/>
      <c r="DW4" s="69"/>
      <c r="DX4" s="69"/>
      <c r="DY4" s="69"/>
      <c r="DZ4" s="69"/>
      <c r="EA4" s="69"/>
      <c r="EB4" s="69"/>
      <c r="EC4" s="69"/>
      <c r="ED4" s="69" t="s">
        <v>79</v>
      </c>
      <c r="EE4" s="69"/>
      <c r="EF4" s="69"/>
      <c r="EG4" s="69"/>
      <c r="EH4" s="69"/>
      <c r="EI4" s="69"/>
      <c r="EJ4" s="69"/>
      <c r="EK4" s="69"/>
      <c r="EL4" s="69"/>
      <c r="EM4" s="69"/>
      <c r="EN4" s="69"/>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206024</v>
      </c>
      <c r="D6" s="33">
        <f t="shared" si="3"/>
        <v>47</v>
      </c>
      <c r="E6" s="33">
        <f t="shared" si="3"/>
        <v>1</v>
      </c>
      <c r="F6" s="33">
        <f t="shared" si="3"/>
        <v>0</v>
      </c>
      <c r="G6" s="33">
        <f t="shared" si="3"/>
        <v>0</v>
      </c>
      <c r="H6" s="33" t="str">
        <f t="shared" si="3"/>
        <v>長野県　栄村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90.89</v>
      </c>
      <c r="Q6" s="34">
        <f t="shared" si="3"/>
        <v>3260</v>
      </c>
      <c r="R6" s="34">
        <f t="shared" si="3"/>
        <v>1931</v>
      </c>
      <c r="S6" s="34">
        <f t="shared" si="3"/>
        <v>271.66000000000003</v>
      </c>
      <c r="T6" s="34">
        <f t="shared" si="3"/>
        <v>7.11</v>
      </c>
      <c r="U6" s="34">
        <f t="shared" si="3"/>
        <v>1726</v>
      </c>
      <c r="V6" s="34">
        <f t="shared" si="3"/>
        <v>6.1</v>
      </c>
      <c r="W6" s="34">
        <f t="shared" si="3"/>
        <v>282.95</v>
      </c>
      <c r="X6" s="35">
        <f>IF(X7="",NA(),X7)</f>
        <v>63.35</v>
      </c>
      <c r="Y6" s="35">
        <f t="shared" ref="Y6:AG6" si="4">IF(Y7="",NA(),Y7)</f>
        <v>70.430000000000007</v>
      </c>
      <c r="Z6" s="35">
        <f t="shared" si="4"/>
        <v>57.45</v>
      </c>
      <c r="AA6" s="35">
        <f t="shared" si="4"/>
        <v>58.31</v>
      </c>
      <c r="AB6" s="35">
        <f t="shared" si="4"/>
        <v>73.209999999999994</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1680.4</v>
      </c>
      <c r="BF6" s="35">
        <f t="shared" ref="BF6:BN6" si="7">IF(BF7="",NA(),BF7)</f>
        <v>1337.34</v>
      </c>
      <c r="BG6" s="35">
        <f t="shared" si="7"/>
        <v>1230.98</v>
      </c>
      <c r="BH6" s="35">
        <f t="shared" si="7"/>
        <v>1106.5999999999999</v>
      </c>
      <c r="BI6" s="35">
        <f t="shared" si="7"/>
        <v>1246.55</v>
      </c>
      <c r="BJ6" s="35">
        <f t="shared" si="7"/>
        <v>1462.56</v>
      </c>
      <c r="BK6" s="35">
        <f t="shared" si="7"/>
        <v>1486.62</v>
      </c>
      <c r="BL6" s="35">
        <f t="shared" si="7"/>
        <v>1510.14</v>
      </c>
      <c r="BM6" s="35">
        <f t="shared" si="7"/>
        <v>1595.62</v>
      </c>
      <c r="BN6" s="35">
        <f t="shared" si="7"/>
        <v>1302.33</v>
      </c>
      <c r="BO6" s="34" t="str">
        <f>IF(BO7="","",IF(BO7="-","【-】","【"&amp;SUBSTITUTE(TEXT(BO7,"#,##0.00"),"-","△")&amp;"】"))</f>
        <v>【1,141.75】</v>
      </c>
      <c r="BP6" s="35">
        <f>IF(BP7="",NA(),BP7)</f>
        <v>46.24</v>
      </c>
      <c r="BQ6" s="35">
        <f t="shared" ref="BQ6:BY6" si="8">IF(BQ7="",NA(),BQ7)</f>
        <v>43.33</v>
      </c>
      <c r="BR6" s="35">
        <f t="shared" si="8"/>
        <v>50.71</v>
      </c>
      <c r="BS6" s="35">
        <f t="shared" si="8"/>
        <v>50.17</v>
      </c>
      <c r="BT6" s="35">
        <f t="shared" si="8"/>
        <v>28.87</v>
      </c>
      <c r="BU6" s="35">
        <f t="shared" si="8"/>
        <v>32.39</v>
      </c>
      <c r="BV6" s="35">
        <f t="shared" si="8"/>
        <v>24.39</v>
      </c>
      <c r="BW6" s="35">
        <f t="shared" si="8"/>
        <v>22.67</v>
      </c>
      <c r="BX6" s="35">
        <f t="shared" si="8"/>
        <v>37.92</v>
      </c>
      <c r="BY6" s="35">
        <f t="shared" si="8"/>
        <v>40.89</v>
      </c>
      <c r="BZ6" s="34" t="str">
        <f>IF(BZ7="","",IF(BZ7="-","【-】","【"&amp;SUBSTITUTE(TEXT(BZ7,"#,##0.00"),"-","△")&amp;"】"))</f>
        <v>【54.93】</v>
      </c>
      <c r="CA6" s="35">
        <f>IF(CA7="",NA(),CA7)</f>
        <v>306.11</v>
      </c>
      <c r="CB6" s="35">
        <f t="shared" ref="CB6:CJ6" si="9">IF(CB7="",NA(),CB7)</f>
        <v>399.01</v>
      </c>
      <c r="CC6" s="35">
        <f t="shared" si="9"/>
        <v>348.61</v>
      </c>
      <c r="CD6" s="35">
        <f t="shared" si="9"/>
        <v>352.39</v>
      </c>
      <c r="CE6" s="35">
        <f t="shared" si="9"/>
        <v>593.55999999999995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50.74</v>
      </c>
      <c r="CM6" s="35">
        <f t="shared" ref="CM6:CU6" si="10">IF(CM7="",NA(),CM7)</f>
        <v>49.73</v>
      </c>
      <c r="CN6" s="35">
        <f t="shared" si="10"/>
        <v>85.28</v>
      </c>
      <c r="CO6" s="35">
        <f t="shared" si="10"/>
        <v>86.1</v>
      </c>
      <c r="CP6" s="35">
        <f t="shared" si="10"/>
        <v>83.8</v>
      </c>
      <c r="CQ6" s="35">
        <f t="shared" si="10"/>
        <v>50.49</v>
      </c>
      <c r="CR6" s="35">
        <f t="shared" si="10"/>
        <v>48.36</v>
      </c>
      <c r="CS6" s="35">
        <f t="shared" si="10"/>
        <v>48.7</v>
      </c>
      <c r="CT6" s="35">
        <f t="shared" si="10"/>
        <v>46.9</v>
      </c>
      <c r="CU6" s="35">
        <f t="shared" si="10"/>
        <v>47.95</v>
      </c>
      <c r="CV6" s="34" t="str">
        <f>IF(CV7="","",IF(CV7="-","【-】","【"&amp;SUBSTITUTE(TEXT(CV7,"#,##0.00"),"-","△")&amp;"】"))</f>
        <v>【56.91】</v>
      </c>
      <c r="CW6" s="35">
        <f>IF(CW7="",NA(),CW7)</f>
        <v>82.94</v>
      </c>
      <c r="CX6" s="35">
        <f t="shared" ref="CX6:DF6" si="11">IF(CX7="",NA(),CX7)</f>
        <v>82.75</v>
      </c>
      <c r="CY6" s="35">
        <f t="shared" si="11"/>
        <v>81.61</v>
      </c>
      <c r="CZ6" s="35">
        <f t="shared" si="11"/>
        <v>82.79</v>
      </c>
      <c r="DA6" s="35">
        <f t="shared" si="11"/>
        <v>83.33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0.36</v>
      </c>
      <c r="EF6" s="35">
        <f t="shared" si="14"/>
        <v>0.83</v>
      </c>
      <c r="EG6" s="35">
        <f t="shared" si="14"/>
        <v>0.15</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206024</v>
      </c>
      <c r="D7" s="37">
        <v>47</v>
      </c>
      <c r="E7" s="37">
        <v>1</v>
      </c>
      <c r="F7" s="37">
        <v>0</v>
      </c>
      <c r="G7" s="37">
        <v>0</v>
      </c>
      <c r="H7" s="37" t="s">
        <v>109</v>
      </c>
      <c r="I7" s="37" t="s">
        <v>110</v>
      </c>
      <c r="J7" s="37" t="s">
        <v>111</v>
      </c>
      <c r="K7" s="37" t="s">
        <v>112</v>
      </c>
      <c r="L7" s="37" t="s">
        <v>113</v>
      </c>
      <c r="M7" s="37" t="s">
        <v>114</v>
      </c>
      <c r="N7" s="38" t="s">
        <v>115</v>
      </c>
      <c r="O7" s="38" t="s">
        <v>116</v>
      </c>
      <c r="P7" s="38">
        <v>90.89</v>
      </c>
      <c r="Q7" s="38">
        <v>3260</v>
      </c>
      <c r="R7" s="38">
        <v>1931</v>
      </c>
      <c r="S7" s="38">
        <v>271.66000000000003</v>
      </c>
      <c r="T7" s="38">
        <v>7.11</v>
      </c>
      <c r="U7" s="38">
        <v>1726</v>
      </c>
      <c r="V7" s="38">
        <v>6.1</v>
      </c>
      <c r="W7" s="38">
        <v>282.95</v>
      </c>
      <c r="X7" s="38">
        <v>63.35</v>
      </c>
      <c r="Y7" s="38">
        <v>70.430000000000007</v>
      </c>
      <c r="Z7" s="38">
        <v>57.45</v>
      </c>
      <c r="AA7" s="38">
        <v>58.31</v>
      </c>
      <c r="AB7" s="38">
        <v>73.209999999999994</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1680.4</v>
      </c>
      <c r="BF7" s="38">
        <v>1337.34</v>
      </c>
      <c r="BG7" s="38">
        <v>1230.98</v>
      </c>
      <c r="BH7" s="38">
        <v>1106.5999999999999</v>
      </c>
      <c r="BI7" s="38">
        <v>1246.55</v>
      </c>
      <c r="BJ7" s="38">
        <v>1462.56</v>
      </c>
      <c r="BK7" s="38">
        <v>1486.62</v>
      </c>
      <c r="BL7" s="38">
        <v>1510.14</v>
      </c>
      <c r="BM7" s="38">
        <v>1595.62</v>
      </c>
      <c r="BN7" s="38">
        <v>1302.33</v>
      </c>
      <c r="BO7" s="38">
        <v>1141.75</v>
      </c>
      <c r="BP7" s="38">
        <v>46.24</v>
      </c>
      <c r="BQ7" s="38">
        <v>43.33</v>
      </c>
      <c r="BR7" s="38">
        <v>50.71</v>
      </c>
      <c r="BS7" s="38">
        <v>50.17</v>
      </c>
      <c r="BT7" s="38">
        <v>28.87</v>
      </c>
      <c r="BU7" s="38">
        <v>32.39</v>
      </c>
      <c r="BV7" s="38">
        <v>24.39</v>
      </c>
      <c r="BW7" s="38">
        <v>22.67</v>
      </c>
      <c r="BX7" s="38">
        <v>37.92</v>
      </c>
      <c r="BY7" s="38">
        <v>40.89</v>
      </c>
      <c r="BZ7" s="38">
        <v>54.93</v>
      </c>
      <c r="CA7" s="38">
        <v>306.11</v>
      </c>
      <c r="CB7" s="38">
        <v>399.01</v>
      </c>
      <c r="CC7" s="38">
        <v>348.61</v>
      </c>
      <c r="CD7" s="38">
        <v>352.39</v>
      </c>
      <c r="CE7" s="38">
        <v>593.55999999999995</v>
      </c>
      <c r="CF7" s="38">
        <v>530.83000000000004</v>
      </c>
      <c r="CG7" s="38">
        <v>734.18</v>
      </c>
      <c r="CH7" s="38">
        <v>789.62</v>
      </c>
      <c r="CI7" s="38">
        <v>423.18</v>
      </c>
      <c r="CJ7" s="38">
        <v>383.2</v>
      </c>
      <c r="CK7" s="38">
        <v>292.18</v>
      </c>
      <c r="CL7" s="38">
        <v>50.74</v>
      </c>
      <c r="CM7" s="38">
        <v>49.73</v>
      </c>
      <c r="CN7" s="38">
        <v>85.28</v>
      </c>
      <c r="CO7" s="38">
        <v>86.1</v>
      </c>
      <c r="CP7" s="38">
        <v>83.8</v>
      </c>
      <c r="CQ7" s="38">
        <v>50.49</v>
      </c>
      <c r="CR7" s="38">
        <v>48.36</v>
      </c>
      <c r="CS7" s="38">
        <v>48.7</v>
      </c>
      <c r="CT7" s="38">
        <v>46.9</v>
      </c>
      <c r="CU7" s="38">
        <v>47.95</v>
      </c>
      <c r="CV7" s="38">
        <v>56.91</v>
      </c>
      <c r="CW7" s="38">
        <v>82.94</v>
      </c>
      <c r="CX7" s="38">
        <v>82.75</v>
      </c>
      <c r="CY7" s="38">
        <v>81.61</v>
      </c>
      <c r="CZ7" s="38">
        <v>82.79</v>
      </c>
      <c r="DA7" s="38">
        <v>83.33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0.36</v>
      </c>
      <c r="EF7" s="38">
        <v>0.83</v>
      </c>
      <c r="EG7" s="38">
        <v>0.15</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2019-02-06T08:38:48Z</cp:lastPrinted>
  <dcterms:created xsi:type="dcterms:W3CDTF">2018-12-03T08:43:43Z</dcterms:created>
  <dcterms:modified xsi:type="dcterms:W3CDTF">2019-02-20T12:20:00Z</dcterms:modified>
</cp:coreProperties>
</file>