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98skyO0YOEulS0D6D3ZPF9V9lK+TWMg+miimlBBbwDfoKiUfZoFFG4Zle/V7tB4mXCBorN/C2qUnhQ3E0gS7Gw==" workbookSaltValue="uNo5TPYUZXTo6btDIC6c4A==" workbookSpinCount="100000" lockStructure="1"/>
  <bookViews>
    <workbookView xWindow="0" yWindow="0" windowWidth="20490" windowHeight="723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<sst xmlns="http://schemas.openxmlformats.org/spreadsheetml/2006/main" count="251" uniqueCount="126">
  <si>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</si>
  <si>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</si>
  <si>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</si>
  <si>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</si>
  <si>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</si>
  <si>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</si>
  <si>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</si>
  <si>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</si>
  <si>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</si>
  <si>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</si>
  <si>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</si>
  <si>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</si>
  <si>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</si>
  <si>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</si>
  <si>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</si>
  <si>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</si>
  <si>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</si>
  <si>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</si>
  <si>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</si>
  <si>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</si>
  <si>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</si>
  <si>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</si>
  <si>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</si>
  <si>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</si>
  <si>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</si>
  <si>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</si>
  <si>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</si>
  <si>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</si>
  <si>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</si>
  <si>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</si>
  <si>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</si>
  <si>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</si>
  <si>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</si>
  <si>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</si>
  <si>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</si>
  <si>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</si>
  <si>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</si>
  <si>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</si>
  <si>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</si>
  <si>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</si>
  <si>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</si>
  <si>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</si>
  <si>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</si>
  <si>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</si>
  <si>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</si>
  <si>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</si>
  <si>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</si>
  <si>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</si>
  <si>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</si>
  <si>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</si>
  <si>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</si>
  <si>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</si>
  <si>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</si>
  <si>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</si>
  <si>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</si>
  <si>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</si>
  <si>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</si>
  <si>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</si>
  <si>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</si>
  <si>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</si>
  <si>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</si>
  <si>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</si>
  <si>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</si>
  <si>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</si>
  <si>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</si>
  <si>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</si>
  <si>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</si>
  <si>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</si>
  <si>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</si>
  <si>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</si>
  <si>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</si>
  <si>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</si>
  <si>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</si>
  <si>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</si>
  <si>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</si>
  <si>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</si>
  <si>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</si>
  <si>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</si>
  <si>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</si>
  <si>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</si>
  <si>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</si>
  <si>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</si>
  <si>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</si>
  <si>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</si>
  <si>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</si>
  <si>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</si>
  <si>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</si>
  <si>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</si>
  <si>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</si>
  <si>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</si>
  <si>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</si>
  <si>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</si>
  <si>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</si>
  <si>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</si>
  <si>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</si>
  <si>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</si>
  <si>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</si>
  <si>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</si>
  <si>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</si>
  <si>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</si>
  <si>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</si>
  <si>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</si>
  <si>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</si>
  <si>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</si>
  <si>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</si>
  <si>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</si>
  <si>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</si>
  <si>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</si>
  <si>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</si>
  <si>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</si>
  <si>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飯綱町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</si>
  <si>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</si>
  <si>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</si>
  <si>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</si>
  <si>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</si>
  <si>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</si>
  <si>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</si>
  <si>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</si>
  <si>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</si>
  <si>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</si>
  <si>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</si>
  <si>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</si>
  <si>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</si>
  <si>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個別排水事業は4地区で構成され、平成6年度から平成21年度までに各世帯に合併浄化槽を設置した。
　このため、古いものは20年以上経過し、修繕費がかかり始めている。</t>
    <rPh sb="1" eb="3">
      <t>コベツ</t>
    </rPh>
    <rPh sb="3" eb="5">
      <t>ハイスイ</t>
    </rPh>
    <rPh sb="5" eb="7">
      <t>ジギョウ</t>
    </rPh>
    <rPh sb="9" eb="11">
      <t>チク</t>
    </rPh>
    <rPh sb="12" eb="14">
      <t>コウセイ</t>
    </rPh>
    <rPh sb="17" eb="19">
      <t>ヘイセイ</t>
    </rPh>
    <rPh sb="20" eb="22">
      <t>ネンド</t>
    </rPh>
    <rPh sb="24" eb="26">
      <t>ヘイセイ</t>
    </rPh>
    <rPh sb="28" eb="30">
      <t>ネンド</t>
    </rPh>
    <rPh sb="33" eb="36">
      <t>カクセタイ</t>
    </rPh>
    <rPh sb="37" eb="39">
      <t>ガッペイ</t>
    </rPh>
    <rPh sb="39" eb="42">
      <t>ジョウカソウ</t>
    </rPh>
    <rPh sb="43" eb="45">
      <t>セッチ</t>
    </rPh>
    <rPh sb="55" eb="56">
      <t>フル</t>
    </rPh>
    <rPh sb="62" eb="65">
      <t>ネンイジョウ</t>
    </rPh>
    <rPh sb="65" eb="67">
      <t>ケイカ</t>
    </rPh>
    <rPh sb="69" eb="72">
      <t>シュウゼンヒ</t>
    </rPh>
    <rPh sb="76" eb="77">
      <t>ハジ</t>
    </rPh>
    <phoneticPr fontId="4"/>
  </si>
  <si>
    <t>　特定環境保全公共下水道事業及び農業集落排水事業区域から距離的に離れた場所にあるため、下水道管路を敷設せず、合併処理浄化槽により対応する区域である。
　小さいながらも個々の世帯に浄化槽が設置してあるため、維持費はややかかる傾向である。
　又、地区内への人口の大幅な流入（転入）が期待できないことから、料金収入の増額は見込めない状況である。
　このため、高資本費対策などを実施している。</t>
    <rPh sb="1" eb="3">
      <t>トクテイ</t>
    </rPh>
    <rPh sb="3" eb="5">
      <t>カンキョウ</t>
    </rPh>
    <rPh sb="5" eb="7">
      <t>ホゼン</t>
    </rPh>
    <rPh sb="7" eb="9">
      <t>コウキョウ</t>
    </rPh>
    <rPh sb="9" eb="12">
      <t>ゲスイドウ</t>
    </rPh>
    <rPh sb="12" eb="14">
      <t>ジギョウ</t>
    </rPh>
    <rPh sb="14" eb="15">
      <t>オヨ</t>
    </rPh>
    <rPh sb="16" eb="18">
      <t>ノウギョウ</t>
    </rPh>
    <rPh sb="18" eb="20">
      <t>シュウラク</t>
    </rPh>
    <rPh sb="20" eb="22">
      <t>ハイスイ</t>
    </rPh>
    <rPh sb="22" eb="24">
      <t>ジギョウ</t>
    </rPh>
    <rPh sb="24" eb="26">
      <t>クイキ</t>
    </rPh>
    <rPh sb="28" eb="31">
      <t>キョリテキ</t>
    </rPh>
    <rPh sb="32" eb="33">
      <t>ハナ</t>
    </rPh>
    <rPh sb="35" eb="37">
      <t>バショ</t>
    </rPh>
    <rPh sb="43" eb="46">
      <t>ゲスイドウ</t>
    </rPh>
    <rPh sb="46" eb="48">
      <t>カンロ</t>
    </rPh>
    <rPh sb="49" eb="51">
      <t>フセツ</t>
    </rPh>
    <rPh sb="54" eb="56">
      <t>ガッペイ</t>
    </rPh>
    <rPh sb="56" eb="58">
      <t>ショリ</t>
    </rPh>
    <rPh sb="58" eb="61">
      <t>ジョウカソウ</t>
    </rPh>
    <rPh sb="64" eb="66">
      <t>タイオウ</t>
    </rPh>
    <rPh sb="68" eb="70">
      <t>クイキ</t>
    </rPh>
    <rPh sb="76" eb="77">
      <t>チイ</t>
    </rPh>
    <rPh sb="83" eb="85">
      <t>ココ</t>
    </rPh>
    <rPh sb="86" eb="88">
      <t>セタイ</t>
    </rPh>
    <rPh sb="89" eb="92">
      <t>ジョウカソウ</t>
    </rPh>
    <rPh sb="93" eb="95">
      <t>セッチ</t>
    </rPh>
    <rPh sb="102" eb="105">
      <t>イジヒ</t>
    </rPh>
    <rPh sb="111" eb="113">
      <t>ケイコウ</t>
    </rPh>
    <rPh sb="119" eb="120">
      <t>マタ</t>
    </rPh>
    <rPh sb="121" eb="123">
      <t>チク</t>
    </rPh>
    <rPh sb="123" eb="124">
      <t>ナイ</t>
    </rPh>
    <rPh sb="126" eb="128">
      <t>ジンコウ</t>
    </rPh>
    <rPh sb="129" eb="131">
      <t>オオハバ</t>
    </rPh>
    <rPh sb="132" eb="134">
      <t>リュウニュウ</t>
    </rPh>
    <rPh sb="135" eb="137">
      <t>テンニュウ</t>
    </rPh>
    <rPh sb="139" eb="141">
      <t>キタイ</t>
    </rPh>
    <rPh sb="150" eb="152">
      <t>リョウキン</t>
    </rPh>
    <rPh sb="152" eb="154">
      <t>シュウニュウ</t>
    </rPh>
    <rPh sb="155" eb="156">
      <t>ゾウ</t>
    </rPh>
    <rPh sb="156" eb="157">
      <t>ガク</t>
    </rPh>
    <rPh sb="158" eb="160">
      <t>ミコ</t>
    </rPh>
    <rPh sb="163" eb="165">
      <t>ジョウキョウ</t>
    </rPh>
    <rPh sb="176" eb="179">
      <t>コウシホン</t>
    </rPh>
    <rPh sb="179" eb="180">
      <t>ヒ</t>
    </rPh>
    <rPh sb="180" eb="182">
      <t>タイサク</t>
    </rPh>
    <rPh sb="185" eb="187">
      <t>ジッシ</t>
    </rPh>
    <phoneticPr fontId="4"/>
  </si>
  <si>
    <t>①収益的収支比率は、95％前後で推移しており、比較的安定しているが、一般会計からの繰入金に頼っている部分もある。
④企業債残高対事業規模比率は、起債額に対して事業規模が小さいため、類似団体より多くなっている。
⑤経費回収率は、事業規模が小さいことから類似団体より比率が低くなっている。世帯ごとに合併処理浄化槽を設置していることから、維持管理費がかかる傾向にある。
⑥汚水処理原価は、世帯ごとに設置した合併処理浄化槽の維持管理費が比較的高くなるためである。
⑦施設利用率は、当初計画より人口減少・高齢化が進んだため、比率が低くなっている。汚水量の増も見込めないことからこのまま推移していくことが今後も予想される。
⑧水洗化率は、設置した全ての合併処理浄化槽に接続をお願いしているが、経済的理由等から100％には至っていない。戸別訪問を行うなどして水質保全への理解を得ながら接続推進を実施していく。</t>
    <rPh sb="1" eb="4">
      <t>シュウエキテキ</t>
    </rPh>
    <rPh sb="4" eb="6">
      <t>シュウシ</t>
    </rPh>
    <rPh sb="6" eb="8">
      <t>ヒリツ</t>
    </rPh>
    <rPh sb="13" eb="15">
      <t>ゼンゴ</t>
    </rPh>
    <rPh sb="16" eb="18">
      <t>スイイ</t>
    </rPh>
    <rPh sb="23" eb="26">
      <t>ヒカクテキ</t>
    </rPh>
    <rPh sb="26" eb="28">
      <t>アンテイ</t>
    </rPh>
    <rPh sb="34" eb="36">
      <t>イッパン</t>
    </rPh>
    <rPh sb="36" eb="38">
      <t>カイケイ</t>
    </rPh>
    <rPh sb="41" eb="43">
      <t>クリイレ</t>
    </rPh>
    <rPh sb="43" eb="44">
      <t>キン</t>
    </rPh>
    <rPh sb="45" eb="46">
      <t>タヨ</t>
    </rPh>
    <rPh sb="50" eb="52">
      <t>ブブン</t>
    </rPh>
    <rPh sb="58" eb="60">
      <t>キギョウ</t>
    </rPh>
    <rPh sb="60" eb="61">
      <t>サイ</t>
    </rPh>
    <rPh sb="61" eb="63">
      <t>ザンダカ</t>
    </rPh>
    <rPh sb="63" eb="64">
      <t>タイ</t>
    </rPh>
    <rPh sb="64" eb="66">
      <t>ジギョウ</t>
    </rPh>
    <rPh sb="66" eb="68">
      <t>キボ</t>
    </rPh>
    <rPh sb="68" eb="70">
      <t>ヒリツ</t>
    </rPh>
    <rPh sb="72" eb="74">
      <t>キサイ</t>
    </rPh>
    <rPh sb="74" eb="75">
      <t>ガク</t>
    </rPh>
    <rPh sb="76" eb="77">
      <t>タイ</t>
    </rPh>
    <rPh sb="79" eb="81">
      <t>ジギョウ</t>
    </rPh>
    <rPh sb="81" eb="83">
      <t>キボ</t>
    </rPh>
    <rPh sb="84" eb="85">
      <t>チイ</t>
    </rPh>
    <rPh sb="90" eb="92">
      <t>ルイジ</t>
    </rPh>
    <rPh sb="92" eb="94">
      <t>ダンタイ</t>
    </rPh>
    <rPh sb="96" eb="97">
      <t>オオ</t>
    </rPh>
    <rPh sb="106" eb="108">
      <t>ケイヒ</t>
    </rPh>
    <rPh sb="108" eb="110">
      <t>カイシュウ</t>
    </rPh>
    <rPh sb="110" eb="111">
      <t>リツ</t>
    </rPh>
    <rPh sb="113" eb="115">
      <t>ジギョウ</t>
    </rPh>
    <rPh sb="115" eb="117">
      <t>キボ</t>
    </rPh>
    <rPh sb="118" eb="119">
      <t>チイ</t>
    </rPh>
    <rPh sb="125" eb="127">
      <t>ルイジ</t>
    </rPh>
    <rPh sb="127" eb="129">
      <t>ダンタイ</t>
    </rPh>
    <rPh sb="131" eb="133">
      <t>ヒリツ</t>
    </rPh>
    <rPh sb="134" eb="135">
      <t>ヒク</t>
    </rPh>
    <rPh sb="142" eb="144">
      <t>セタイ</t>
    </rPh>
    <rPh sb="147" eb="149">
      <t>ガッペイ</t>
    </rPh>
    <rPh sb="149" eb="151">
      <t>ショリ</t>
    </rPh>
    <rPh sb="151" eb="154">
      <t>ジョウカソウ</t>
    </rPh>
    <rPh sb="155" eb="157">
      <t>セッチ</t>
    </rPh>
    <rPh sb="166" eb="168">
      <t>イジ</t>
    </rPh>
    <rPh sb="168" eb="171">
      <t>カンリヒ</t>
    </rPh>
    <rPh sb="175" eb="177">
      <t>ケイコウ</t>
    </rPh>
    <rPh sb="183" eb="185">
      <t>オスイ</t>
    </rPh>
    <rPh sb="185" eb="187">
      <t>ショリ</t>
    </rPh>
    <rPh sb="187" eb="189">
      <t>ゲンカ</t>
    </rPh>
    <rPh sb="191" eb="193">
      <t>セタイ</t>
    </rPh>
    <rPh sb="196" eb="198">
      <t>セッチ</t>
    </rPh>
    <rPh sb="200" eb="202">
      <t>ガッペイ</t>
    </rPh>
    <rPh sb="202" eb="204">
      <t>ショリ</t>
    </rPh>
    <rPh sb="204" eb="207">
      <t>ジョウカソウ</t>
    </rPh>
    <rPh sb="208" eb="210">
      <t>イジ</t>
    </rPh>
    <rPh sb="210" eb="213">
      <t>カンリヒ</t>
    </rPh>
    <rPh sb="214" eb="217">
      <t>ヒカクテキ</t>
    </rPh>
    <rPh sb="217" eb="218">
      <t>タカ</t>
    </rPh>
    <rPh sb="229" eb="231">
      <t>シセツ</t>
    </rPh>
    <rPh sb="231" eb="233">
      <t>リヨウ</t>
    </rPh>
    <rPh sb="233" eb="234">
      <t>リツ</t>
    </rPh>
    <rPh sb="236" eb="238">
      <t>トウショ</t>
    </rPh>
    <rPh sb="238" eb="240">
      <t>ケイカク</t>
    </rPh>
    <rPh sb="242" eb="244">
      <t>ジンコウ</t>
    </rPh>
    <rPh sb="244" eb="246">
      <t>ゲンショウ</t>
    </rPh>
    <rPh sb="247" eb="250">
      <t>コウレイカ</t>
    </rPh>
    <rPh sb="251" eb="252">
      <t>スス</t>
    </rPh>
    <rPh sb="257" eb="259">
      <t>ヒリツ</t>
    </rPh>
    <rPh sb="260" eb="261">
      <t>ヒク</t>
    </rPh>
    <rPh sb="268" eb="270">
      <t>オスイ</t>
    </rPh>
    <rPh sb="270" eb="271">
      <t>リョウ</t>
    </rPh>
    <rPh sb="272" eb="273">
      <t>ゾウ</t>
    </rPh>
    <rPh sb="274" eb="276">
      <t>ミコ</t>
    </rPh>
    <rPh sb="287" eb="289">
      <t>スイイ</t>
    </rPh>
    <rPh sb="296" eb="298">
      <t>コンゴ</t>
    </rPh>
    <rPh sb="299" eb="301">
      <t>ヨソウ</t>
    </rPh>
    <rPh sb="307" eb="310">
      <t>スイセンカ</t>
    </rPh>
    <rPh sb="310" eb="311">
      <t>リツ</t>
    </rPh>
    <rPh sb="313" eb="315">
      <t>セッチ</t>
    </rPh>
    <rPh sb="317" eb="318">
      <t>スベ</t>
    </rPh>
    <rPh sb="320" eb="322">
      <t>ガッペイ</t>
    </rPh>
    <rPh sb="322" eb="324">
      <t>ショリ</t>
    </rPh>
    <rPh sb="324" eb="327">
      <t>ジョウカソウ</t>
    </rPh>
    <rPh sb="328" eb="330">
      <t>セツゾク</t>
    </rPh>
    <rPh sb="332" eb="333">
      <t>ネガ</t>
    </rPh>
    <rPh sb="340" eb="343">
      <t>ケイザイテキ</t>
    </rPh>
    <rPh sb="343" eb="345">
      <t>リユウ</t>
    </rPh>
    <rPh sb="345" eb="346">
      <t>トウ</t>
    </rPh>
    <rPh sb="354" eb="355">
      <t>イタ</t>
    </rPh>
    <rPh sb="361" eb="363">
      <t>コベツ</t>
    </rPh>
    <rPh sb="363" eb="365">
      <t>ホウモン</t>
    </rPh>
    <rPh sb="366" eb="367">
      <t>オコナ</t>
    </rPh>
    <rPh sb="372" eb="374">
      <t>スイシツ</t>
    </rPh>
    <rPh sb="374" eb="376">
      <t>ホゼン</t>
    </rPh>
    <rPh sb="378" eb="380">
      <t>リカイ</t>
    </rPh>
    <rPh sb="381" eb="382">
      <t>エ</t>
    </rPh>
    <rPh sb="385" eb="387">
      <t>セツゾク</t>
    </rPh>
    <rPh sb="387" eb="389">
      <t>スイシン</t>
    </rPh>
    <rPh sb="390" eb="392">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</si>
</sst>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339-44C9-8CA3-89A8C7152C5E}"/>
            </c:ext>
          </c:extLst>
        </c:ser>
        <c:dLbls>
          <c:showLegendKey val="0"/>
          <c:showVal val="0"/>
          <c:showCatName val="0"/>
          <c:showSerName val="0"/>
          <c:showPercent val="0"/>
          <c:showBubbleSize val="0"/>
        </c:dLbls>
        <c:gapWidth val="150"/>
        <c:axId val="94512256"/>
        <c:axId val="9451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339-44C9-8CA3-89A8C7152C5E}"/>
            </c:ext>
          </c:extLst>
        </c:ser>
        <c:dLbls>
          <c:showLegendKey val="0"/>
          <c:showVal val="0"/>
          <c:showCatName val="0"/>
          <c:showSerName val="0"/>
          <c:showPercent val="0"/>
          <c:showBubbleSize val="0"/>
        </c:dLbls>
        <c:marker val="1"/>
        <c:smooth val="0"/>
        <c:axId val="94512256"/>
        <c:axId val="94514176"/>
      </c:lineChart>
      <c:dateAx>
        <c:axId val="94512256"/>
        <c:scaling>
          <c:orientation val="minMax"/>
        </c:scaling>
        <c:delete val="1"/>
        <c:axPos val="b"/>
        <c:numFmt formatCode="ge" sourceLinked="1"/>
        <c:majorTickMark val="none"/>
        <c:minorTickMark val="none"/>
        <c:tickLblPos val="none"/>
        <c:crossAx val="94514176"/>
        <c:crosses val="autoZero"/>
        <c:auto val="1"/>
        <c:lblOffset val="100"/>
        <c:baseTimeUnit val="years"/>
      </c:dateAx>
      <c:valAx>
        <c:axId val="9451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1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16.04</c:v>
                </c:pt>
                <c:pt idx="1">
                  <c:v>15.51</c:v>
                </c:pt>
                <c:pt idx="2">
                  <c:v>14.97</c:v>
                </c:pt>
                <c:pt idx="3">
                  <c:v>14.97</c:v>
                </c:pt>
                <c:pt idx="4">
                  <c:v>14.97</c:v>
                </c:pt>
              </c:numCache>
            </c:numRef>
          </c:val>
          <c:extLst xmlns:c16r2="http://schemas.microsoft.com/office/drawing/2015/06/chart">
            <c:ext xmlns:c16="http://schemas.microsoft.com/office/drawing/2014/chart" uri="{C3380CC4-5D6E-409C-BE32-E72D297353CC}">
              <c16:uniqueId val="{00000000-69B4-4F68-9B8A-1FCC76B2871A}"/>
            </c:ext>
          </c:extLst>
        </c:ser>
        <c:dLbls>
          <c:showLegendKey val="0"/>
          <c:showVal val="0"/>
          <c:showCatName val="0"/>
          <c:showSerName val="0"/>
          <c:showPercent val="0"/>
          <c:showBubbleSize val="0"/>
        </c:dLbls>
        <c:gapWidth val="150"/>
        <c:axId val="30575232"/>
        <c:axId val="3059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48.69</c:v>
                </c:pt>
                <c:pt idx="1">
                  <c:v>52.52</c:v>
                </c:pt>
                <c:pt idx="2">
                  <c:v>54.14</c:v>
                </c:pt>
                <c:pt idx="3">
                  <c:v>132.99</c:v>
                </c:pt>
                <c:pt idx="4">
                  <c:v>51.71</c:v>
                </c:pt>
              </c:numCache>
            </c:numRef>
          </c:val>
          <c:smooth val="0"/>
          <c:extLst xmlns:c16r2="http://schemas.microsoft.com/office/drawing/2015/06/chart">
            <c:ext xmlns:c16="http://schemas.microsoft.com/office/drawing/2014/chart" uri="{C3380CC4-5D6E-409C-BE32-E72D297353CC}">
              <c16:uniqueId val="{00000001-69B4-4F68-9B8A-1FCC76B2871A}"/>
            </c:ext>
          </c:extLst>
        </c:ser>
        <c:dLbls>
          <c:showLegendKey val="0"/>
          <c:showVal val="0"/>
          <c:showCatName val="0"/>
          <c:showSerName val="0"/>
          <c:showPercent val="0"/>
          <c:showBubbleSize val="0"/>
        </c:dLbls>
        <c:marker val="1"/>
        <c:smooth val="0"/>
        <c:axId val="30575232"/>
        <c:axId val="30593792"/>
      </c:lineChart>
      <c:dateAx>
        <c:axId val="30575232"/>
        <c:scaling>
          <c:orientation val="minMax"/>
        </c:scaling>
        <c:delete val="1"/>
        <c:axPos val="b"/>
        <c:numFmt formatCode="ge" sourceLinked="1"/>
        <c:majorTickMark val="none"/>
        <c:minorTickMark val="none"/>
        <c:tickLblPos val="none"/>
        <c:crossAx val="30593792"/>
        <c:crosses val="autoZero"/>
        <c:auto val="1"/>
        <c:lblOffset val="100"/>
        <c:baseTimeUnit val="years"/>
      </c:dateAx>
      <c:valAx>
        <c:axId val="3059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7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75.58</c:v>
                </c:pt>
                <c:pt idx="1">
                  <c:v>76.69</c:v>
                </c:pt>
                <c:pt idx="2">
                  <c:v>77.3</c:v>
                </c:pt>
                <c:pt idx="3">
                  <c:v>78.88</c:v>
                </c:pt>
                <c:pt idx="4">
                  <c:v>78.95</c:v>
                </c:pt>
              </c:numCache>
            </c:numRef>
          </c:val>
          <c:extLst xmlns:c16r2="http://schemas.microsoft.com/office/drawing/2015/06/chart">
            <c:ext xmlns:c16="http://schemas.microsoft.com/office/drawing/2014/chart" uri="{C3380CC4-5D6E-409C-BE32-E72D297353CC}">
              <c16:uniqueId val="{00000000-1F34-4F90-9EB4-1D19535B3491}"/>
            </c:ext>
          </c:extLst>
        </c:ser>
        <c:dLbls>
          <c:showLegendKey val="0"/>
          <c:showVal val="0"/>
          <c:showCatName val="0"/>
          <c:showSerName val="0"/>
          <c:showPercent val="0"/>
          <c:showBubbleSize val="0"/>
        </c:dLbls>
        <c:gapWidth val="150"/>
        <c:axId val="30616576"/>
        <c:axId val="3061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87.42</c:v>
                </c:pt>
                <c:pt idx="1">
                  <c:v>84.94</c:v>
                </c:pt>
                <c:pt idx="2">
                  <c:v>84.69</c:v>
                </c:pt>
                <c:pt idx="3">
                  <c:v>82.94</c:v>
                </c:pt>
                <c:pt idx="4">
                  <c:v>82.91</c:v>
                </c:pt>
              </c:numCache>
            </c:numRef>
          </c:val>
          <c:smooth val="0"/>
          <c:extLst xmlns:c16r2="http://schemas.microsoft.com/office/drawing/2015/06/chart">
            <c:ext xmlns:c16="http://schemas.microsoft.com/office/drawing/2014/chart" uri="{C3380CC4-5D6E-409C-BE32-E72D297353CC}">
              <c16:uniqueId val="{00000001-1F34-4F90-9EB4-1D19535B3491}"/>
            </c:ext>
          </c:extLst>
        </c:ser>
        <c:dLbls>
          <c:showLegendKey val="0"/>
          <c:showVal val="0"/>
          <c:showCatName val="0"/>
          <c:showSerName val="0"/>
          <c:showPercent val="0"/>
          <c:showBubbleSize val="0"/>
        </c:dLbls>
        <c:marker val="1"/>
        <c:smooth val="0"/>
        <c:axId val="30616576"/>
        <c:axId val="30618752"/>
      </c:lineChart>
      <c:dateAx>
        <c:axId val="30616576"/>
        <c:scaling>
          <c:orientation val="minMax"/>
        </c:scaling>
        <c:delete val="1"/>
        <c:axPos val="b"/>
        <c:numFmt formatCode="ge" sourceLinked="1"/>
        <c:majorTickMark val="none"/>
        <c:minorTickMark val="none"/>
        <c:tickLblPos val="none"/>
        <c:crossAx val="30618752"/>
        <c:crosses val="autoZero"/>
        <c:auto val="1"/>
        <c:lblOffset val="100"/>
        <c:baseTimeUnit val="years"/>
      </c:dateAx>
      <c:valAx>
        <c:axId val="3061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1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95.55</c:v>
                </c:pt>
                <c:pt idx="1">
                  <c:v>95.39</c:v>
                </c:pt>
                <c:pt idx="2">
                  <c:v>95.46</c:v>
                </c:pt>
                <c:pt idx="3">
                  <c:v>95.33</c:v>
                </c:pt>
                <c:pt idx="4">
                  <c:v>95.42</c:v>
                </c:pt>
              </c:numCache>
            </c:numRef>
          </c:val>
          <c:extLst xmlns:c16r2="http://schemas.microsoft.com/office/drawing/2015/06/chart">
            <c:ext xmlns:c16="http://schemas.microsoft.com/office/drawing/2014/chart" uri="{C3380CC4-5D6E-409C-BE32-E72D297353CC}">
              <c16:uniqueId val="{00000000-ED11-400E-8C99-FF13C2798759}"/>
            </c:ext>
          </c:extLst>
        </c:ser>
        <c:dLbls>
          <c:showLegendKey val="0"/>
          <c:showVal val="0"/>
          <c:showCatName val="0"/>
          <c:showSerName val="0"/>
          <c:showPercent val="0"/>
          <c:showBubbleSize val="0"/>
        </c:dLbls>
        <c:gapWidth val="150"/>
        <c:axId val="94552832"/>
        <c:axId val="9455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11-400E-8C99-FF13C2798759}"/>
            </c:ext>
          </c:extLst>
        </c:ser>
        <c:dLbls>
          <c:showLegendKey val="0"/>
          <c:showVal val="0"/>
          <c:showCatName val="0"/>
          <c:showSerName val="0"/>
          <c:showPercent val="0"/>
          <c:showBubbleSize val="0"/>
        </c:dLbls>
        <c:marker val="1"/>
        <c:smooth val="0"/>
        <c:axId val="94552832"/>
        <c:axId val="94554752"/>
      </c:lineChart>
      <c:dateAx>
        <c:axId val="94552832"/>
        <c:scaling>
          <c:orientation val="minMax"/>
        </c:scaling>
        <c:delete val="1"/>
        <c:axPos val="b"/>
        <c:numFmt formatCode="ge" sourceLinked="1"/>
        <c:majorTickMark val="none"/>
        <c:minorTickMark val="none"/>
        <c:tickLblPos val="none"/>
        <c:crossAx val="94554752"/>
        <c:crosses val="autoZero"/>
        <c:auto val="1"/>
        <c:lblOffset val="100"/>
        <c:baseTimeUnit val="years"/>
      </c:dateAx>
      <c:valAx>
        <c:axId val="9455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5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50-43FC-9569-6AA9134ACFDF}"/>
            </c:ext>
          </c:extLst>
        </c:ser>
        <c:dLbls>
          <c:showLegendKey val="0"/>
          <c:showVal val="0"/>
          <c:showCatName val="0"/>
          <c:showSerName val="0"/>
          <c:showPercent val="0"/>
          <c:showBubbleSize val="0"/>
        </c:dLbls>
        <c:gapWidth val="150"/>
        <c:axId val="93951104"/>
        <c:axId val="9395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50-43FC-9569-6AA9134ACFDF}"/>
            </c:ext>
          </c:extLst>
        </c:ser>
        <c:dLbls>
          <c:showLegendKey val="0"/>
          <c:showVal val="0"/>
          <c:showCatName val="0"/>
          <c:showSerName val="0"/>
          <c:showPercent val="0"/>
          <c:showBubbleSize val="0"/>
        </c:dLbls>
        <c:marker val="1"/>
        <c:smooth val="0"/>
        <c:axId val="93951104"/>
        <c:axId val="93953024"/>
      </c:lineChart>
      <c:dateAx>
        <c:axId val="93951104"/>
        <c:scaling>
          <c:orientation val="minMax"/>
        </c:scaling>
        <c:delete val="1"/>
        <c:axPos val="b"/>
        <c:numFmt formatCode="ge" sourceLinked="1"/>
        <c:majorTickMark val="none"/>
        <c:minorTickMark val="none"/>
        <c:tickLblPos val="none"/>
        <c:crossAx val="93953024"/>
        <c:crosses val="autoZero"/>
        <c:auto val="1"/>
        <c:lblOffset val="100"/>
        <c:baseTimeUnit val="years"/>
      </c:dateAx>
      <c:valAx>
        <c:axId val="9395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5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871-4D78-A913-B739177EC1DA}"/>
            </c:ext>
          </c:extLst>
        </c:ser>
        <c:dLbls>
          <c:showLegendKey val="0"/>
          <c:showVal val="0"/>
          <c:showCatName val="0"/>
          <c:showSerName val="0"/>
          <c:showPercent val="0"/>
          <c:showBubbleSize val="0"/>
        </c:dLbls>
        <c:gapWidth val="150"/>
        <c:axId val="94981120"/>
        <c:axId val="9498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71-4D78-A913-B739177EC1DA}"/>
            </c:ext>
          </c:extLst>
        </c:ser>
        <c:dLbls>
          <c:showLegendKey val="0"/>
          <c:showVal val="0"/>
          <c:showCatName val="0"/>
          <c:showSerName val="0"/>
          <c:showPercent val="0"/>
          <c:showBubbleSize val="0"/>
        </c:dLbls>
        <c:marker val="1"/>
        <c:smooth val="0"/>
        <c:axId val="94981120"/>
        <c:axId val="94987392"/>
      </c:lineChart>
      <c:dateAx>
        <c:axId val="94981120"/>
        <c:scaling>
          <c:orientation val="minMax"/>
        </c:scaling>
        <c:delete val="1"/>
        <c:axPos val="b"/>
        <c:numFmt formatCode="ge" sourceLinked="1"/>
        <c:majorTickMark val="none"/>
        <c:minorTickMark val="none"/>
        <c:tickLblPos val="none"/>
        <c:crossAx val="94987392"/>
        <c:crosses val="autoZero"/>
        <c:auto val="1"/>
        <c:lblOffset val="100"/>
        <c:baseTimeUnit val="years"/>
      </c:dateAx>
      <c:valAx>
        <c:axId val="9498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8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6CA-4A58-9CB4-2B14E7994659}"/>
            </c:ext>
          </c:extLst>
        </c:ser>
        <c:dLbls>
          <c:showLegendKey val="0"/>
          <c:showVal val="0"/>
          <c:showCatName val="0"/>
          <c:showSerName val="0"/>
          <c:showPercent val="0"/>
          <c:showBubbleSize val="0"/>
        </c:dLbls>
        <c:gapWidth val="150"/>
        <c:axId val="95001984"/>
        <c:axId val="9503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6CA-4A58-9CB4-2B14E7994659}"/>
            </c:ext>
          </c:extLst>
        </c:ser>
        <c:dLbls>
          <c:showLegendKey val="0"/>
          <c:showVal val="0"/>
          <c:showCatName val="0"/>
          <c:showSerName val="0"/>
          <c:showPercent val="0"/>
          <c:showBubbleSize val="0"/>
        </c:dLbls>
        <c:marker val="1"/>
        <c:smooth val="0"/>
        <c:axId val="95001984"/>
        <c:axId val="95036928"/>
      </c:lineChart>
      <c:dateAx>
        <c:axId val="95001984"/>
        <c:scaling>
          <c:orientation val="minMax"/>
        </c:scaling>
        <c:delete val="1"/>
        <c:axPos val="b"/>
        <c:numFmt formatCode="ge" sourceLinked="1"/>
        <c:majorTickMark val="none"/>
        <c:minorTickMark val="none"/>
        <c:tickLblPos val="none"/>
        <c:crossAx val="95036928"/>
        <c:crosses val="autoZero"/>
        <c:auto val="1"/>
        <c:lblOffset val="100"/>
        <c:baseTimeUnit val="years"/>
      </c:dateAx>
      <c:valAx>
        <c:axId val="9503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C0-4492-8786-EB79721E3285}"/>
            </c:ext>
          </c:extLst>
        </c:ser>
        <c:dLbls>
          <c:showLegendKey val="0"/>
          <c:showVal val="0"/>
          <c:showCatName val="0"/>
          <c:showSerName val="0"/>
          <c:showPercent val="0"/>
          <c:showBubbleSize val="0"/>
        </c:dLbls>
        <c:gapWidth val="150"/>
        <c:axId val="95055872"/>
        <c:axId val="9505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C0-4492-8786-EB79721E3285}"/>
            </c:ext>
          </c:extLst>
        </c:ser>
        <c:dLbls>
          <c:showLegendKey val="0"/>
          <c:showVal val="0"/>
          <c:showCatName val="0"/>
          <c:showSerName val="0"/>
          <c:showPercent val="0"/>
          <c:showBubbleSize val="0"/>
        </c:dLbls>
        <c:marker val="1"/>
        <c:smooth val="0"/>
        <c:axId val="95055872"/>
        <c:axId val="95057792"/>
      </c:lineChart>
      <c:dateAx>
        <c:axId val="95055872"/>
        <c:scaling>
          <c:orientation val="minMax"/>
        </c:scaling>
        <c:delete val="1"/>
        <c:axPos val="b"/>
        <c:numFmt formatCode="ge" sourceLinked="1"/>
        <c:majorTickMark val="none"/>
        <c:minorTickMark val="none"/>
        <c:tickLblPos val="none"/>
        <c:crossAx val="95057792"/>
        <c:crosses val="autoZero"/>
        <c:auto val="1"/>
        <c:lblOffset val="100"/>
        <c:baseTimeUnit val="years"/>
      </c:dateAx>
      <c:valAx>
        <c:axId val="9505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5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formatCode="#,##0.00;&quot;△&quot;#,##0.00;&quot;-&quot;">
                  <c:v>2005.23</c:v>
                </c:pt>
                <c:pt idx="4" formatCode="#,##0.00;&quot;△&quot;#,##0.00;&quot;-&quot;">
                  <c:v>2076.15</c:v>
                </c:pt>
              </c:numCache>
            </c:numRef>
          </c:val>
          <c:extLst xmlns:c16r2="http://schemas.microsoft.com/office/drawing/2015/06/chart">
            <c:ext xmlns:c16="http://schemas.microsoft.com/office/drawing/2014/chart" uri="{C3380CC4-5D6E-409C-BE32-E72D297353CC}">
              <c16:uniqueId val="{00000000-D8AC-4039-B94A-89816AB06730}"/>
            </c:ext>
          </c:extLst>
        </c:ser>
        <c:dLbls>
          <c:showLegendKey val="0"/>
          <c:showVal val="0"/>
          <c:showCatName val="0"/>
          <c:showSerName val="0"/>
          <c:showPercent val="0"/>
          <c:showBubbleSize val="0"/>
        </c:dLbls>
        <c:gapWidth val="150"/>
        <c:axId val="96151808"/>
        <c:axId val="9615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701.33</c:v>
                </c:pt>
                <c:pt idx="2">
                  <c:v>663.76</c:v>
                </c:pt>
                <c:pt idx="3">
                  <c:v>566.35</c:v>
                </c:pt>
                <c:pt idx="4">
                  <c:v>888.8</c:v>
                </c:pt>
              </c:numCache>
            </c:numRef>
          </c:val>
          <c:smooth val="0"/>
          <c:extLst xmlns:c16r2="http://schemas.microsoft.com/office/drawing/2015/06/chart">
            <c:ext xmlns:c16="http://schemas.microsoft.com/office/drawing/2014/chart" uri="{C3380CC4-5D6E-409C-BE32-E72D297353CC}">
              <c16:uniqueId val="{00000001-D8AC-4039-B94A-89816AB06730}"/>
            </c:ext>
          </c:extLst>
        </c:ser>
        <c:dLbls>
          <c:showLegendKey val="0"/>
          <c:showVal val="0"/>
          <c:showCatName val="0"/>
          <c:showSerName val="0"/>
          <c:showPercent val="0"/>
          <c:showBubbleSize val="0"/>
        </c:dLbls>
        <c:marker val="1"/>
        <c:smooth val="0"/>
        <c:axId val="96151808"/>
        <c:axId val="96158080"/>
      </c:lineChart>
      <c:dateAx>
        <c:axId val="96151808"/>
        <c:scaling>
          <c:orientation val="minMax"/>
        </c:scaling>
        <c:delete val="1"/>
        <c:axPos val="b"/>
        <c:numFmt formatCode="ge" sourceLinked="1"/>
        <c:majorTickMark val="none"/>
        <c:minorTickMark val="none"/>
        <c:tickLblPos val="none"/>
        <c:crossAx val="96158080"/>
        <c:crosses val="autoZero"/>
        <c:auto val="1"/>
        <c:lblOffset val="100"/>
        <c:baseTimeUnit val="years"/>
      </c:dateAx>
      <c:valAx>
        <c:axId val="9615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5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41.13</c:v>
                </c:pt>
                <c:pt idx="1">
                  <c:v>43.36</c:v>
                </c:pt>
                <c:pt idx="2">
                  <c:v>41.94</c:v>
                </c:pt>
                <c:pt idx="3">
                  <c:v>47.73</c:v>
                </c:pt>
                <c:pt idx="4">
                  <c:v>39.950000000000003</c:v>
                </c:pt>
              </c:numCache>
            </c:numRef>
          </c:val>
          <c:extLst xmlns:c16r2="http://schemas.microsoft.com/office/drawing/2015/06/chart">
            <c:ext xmlns:c16="http://schemas.microsoft.com/office/drawing/2014/chart" uri="{C3380CC4-5D6E-409C-BE32-E72D297353CC}">
              <c16:uniqueId val="{00000000-3A60-4E10-A819-A005C91B7DC3}"/>
            </c:ext>
          </c:extLst>
        </c:ser>
        <c:dLbls>
          <c:showLegendKey val="0"/>
          <c:showVal val="0"/>
          <c:showCatName val="0"/>
          <c:showSerName val="0"/>
          <c:showPercent val="0"/>
          <c:showBubbleSize val="0"/>
        </c:dLbls>
        <c:gapWidth val="150"/>
        <c:axId val="96188672"/>
        <c:axId val="9619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51.57</c:v>
                </c:pt>
                <c:pt idx="1">
                  <c:v>53.48</c:v>
                </c:pt>
                <c:pt idx="2">
                  <c:v>53.76</c:v>
                </c:pt>
                <c:pt idx="3">
                  <c:v>52.27</c:v>
                </c:pt>
                <c:pt idx="4">
                  <c:v>52.55</c:v>
                </c:pt>
              </c:numCache>
            </c:numRef>
          </c:val>
          <c:smooth val="0"/>
          <c:extLst xmlns:c16r2="http://schemas.microsoft.com/office/drawing/2015/06/chart">
            <c:ext xmlns:c16="http://schemas.microsoft.com/office/drawing/2014/chart" uri="{C3380CC4-5D6E-409C-BE32-E72D297353CC}">
              <c16:uniqueId val="{00000001-3A60-4E10-A819-A005C91B7DC3}"/>
            </c:ext>
          </c:extLst>
        </c:ser>
        <c:dLbls>
          <c:showLegendKey val="0"/>
          <c:showVal val="0"/>
          <c:showCatName val="0"/>
          <c:showSerName val="0"/>
          <c:showPercent val="0"/>
          <c:showBubbleSize val="0"/>
        </c:dLbls>
        <c:marker val="1"/>
        <c:smooth val="0"/>
        <c:axId val="96188672"/>
        <c:axId val="96194944"/>
      </c:lineChart>
      <c:dateAx>
        <c:axId val="96188672"/>
        <c:scaling>
          <c:orientation val="minMax"/>
        </c:scaling>
        <c:delete val="1"/>
        <c:axPos val="b"/>
        <c:numFmt formatCode="ge" sourceLinked="1"/>
        <c:majorTickMark val="none"/>
        <c:minorTickMark val="none"/>
        <c:tickLblPos val="none"/>
        <c:crossAx val="96194944"/>
        <c:crosses val="autoZero"/>
        <c:auto val="1"/>
        <c:lblOffset val="100"/>
        <c:baseTimeUnit val="years"/>
      </c:dateAx>
      <c:valAx>
        <c:axId val="9619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8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486.08</c:v>
                </c:pt>
                <c:pt idx="1">
                  <c:v>471.8</c:v>
                </c:pt>
                <c:pt idx="2">
                  <c:v>507.03</c:v>
                </c:pt>
                <c:pt idx="3">
                  <c:v>495.04</c:v>
                </c:pt>
                <c:pt idx="4">
                  <c:v>527.79999999999995</c:v>
                </c:pt>
              </c:numCache>
            </c:numRef>
          </c:val>
          <c:extLst xmlns:c16r2="http://schemas.microsoft.com/office/drawing/2015/06/chart">
            <c:ext xmlns:c16="http://schemas.microsoft.com/office/drawing/2014/chart" uri="{C3380CC4-5D6E-409C-BE32-E72D297353CC}">
              <c16:uniqueId val="{00000000-C177-4E0B-ABD6-0B610276F877}"/>
            </c:ext>
          </c:extLst>
        </c:ser>
        <c:dLbls>
          <c:showLegendKey val="0"/>
          <c:showVal val="0"/>
          <c:showCatName val="0"/>
          <c:showSerName val="0"/>
          <c:showPercent val="0"/>
          <c:showBubbleSize val="0"/>
        </c:dLbls>
        <c:gapWidth val="150"/>
        <c:axId val="30550272"/>
        <c:axId val="3056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282.5</c:v>
                </c:pt>
                <c:pt idx="1">
                  <c:v>277.29000000000002</c:v>
                </c:pt>
                <c:pt idx="2">
                  <c:v>275.25</c:v>
                </c:pt>
                <c:pt idx="3">
                  <c:v>291.01</c:v>
                </c:pt>
                <c:pt idx="4">
                  <c:v>292.45</c:v>
                </c:pt>
              </c:numCache>
            </c:numRef>
          </c:val>
          <c:smooth val="0"/>
          <c:extLst xmlns:c16r2="http://schemas.microsoft.com/office/drawing/2015/06/chart">
            <c:ext xmlns:c16="http://schemas.microsoft.com/office/drawing/2014/chart" uri="{C3380CC4-5D6E-409C-BE32-E72D297353CC}">
              <c16:uniqueId val="{00000001-C177-4E0B-ABD6-0B610276F877}"/>
            </c:ext>
          </c:extLst>
        </c:ser>
        <c:dLbls>
          <c:showLegendKey val="0"/>
          <c:showVal val="0"/>
          <c:showCatName val="0"/>
          <c:showSerName val="0"/>
          <c:showPercent val="0"/>
          <c:showBubbleSize val="0"/>
        </c:dLbls>
        <c:marker val="1"/>
        <c:smooth val="0"/>
        <c:axId val="30550272"/>
        <c:axId val="30564736"/>
      </c:lineChart>
      <c:dateAx>
        <c:axId val="30550272"/>
        <c:scaling>
          <c:orientation val="minMax"/>
        </c:scaling>
        <c:delete val="1"/>
        <c:axPos val="b"/>
        <c:numFmt formatCode="ge" sourceLinked="1"/>
        <c:majorTickMark val="none"/>
        <c:minorTickMark val="none"/>
        <c:tickLblPos val="none"/>
        <c:crossAx val="30564736"/>
        <c:crosses val="autoZero"/>
        <c:auto val="1"/>
        <c:lblOffset val="100"/>
        <c:baseTimeUnit val="years"/>
      </c:dateAx>
      <c:valAx>
        <c:axId val="3056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5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飯綱町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個別排水処理</v>
      </c>
      <c r="Q8" s="71"/>
      <c r="R8" s="71"/>
      <c r="S8" s="71"/>
      <c r="T8" s="71"/>
      <c r="U8" s="71"/>
      <c r="V8" s="71"/>
      <c r="W8" s="71" t="str">
        <f>データ!L6</f>
        <v>L2</v>
      </c>
      <c r="X8" s="71"/>
      <c r="Y8" s="71"/>
      <c r="Z8" s="71"/>
      <c r="AA8" s="71"/>
      <c r="AB8" s="71"/>
      <c r="AC8" s="71"/>
      <c r="AD8" s="72" t="str">
        <f>データ!$M$6</f>
        <v>非設置</v>
      </c>
      <c r="AE8" s="72"/>
      <c r="AF8" s="72"/>
      <c r="AG8" s="72"/>
      <c r="AH8" s="72"/>
      <c r="AI8" s="72"/>
      <c r="AJ8" s="72"/>
      <c r="AK8" s="3"/>
      <c r="AL8" s="66">
        <f>データ!S6</f>
        <v>11326</v>
      </c>
      <c r="AM8" s="66"/>
      <c r="AN8" s="66"/>
      <c r="AO8" s="66"/>
      <c r="AP8" s="66"/>
      <c r="AQ8" s="66"/>
      <c r="AR8" s="66"/>
      <c r="AS8" s="66"/>
      <c r="AT8" s="65">
        <f>データ!T6</f>
        <v>75</v>
      </c>
      <c r="AU8" s="65"/>
      <c r="AV8" s="65"/>
      <c r="AW8" s="65"/>
      <c r="AX8" s="65"/>
      <c r="AY8" s="65"/>
      <c r="AZ8" s="65"/>
      <c r="BA8" s="65"/>
      <c r="BB8" s="65">
        <f>データ!U6</f>
        <v>151.01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1.35</v>
      </c>
      <c r="Q10" s="65"/>
      <c r="R10" s="65"/>
      <c r="S10" s="65"/>
      <c r="T10" s="65"/>
      <c r="U10" s="65"/>
      <c r="V10" s="65"/>
      <c r="W10" s="65">
        <f>データ!Q6</f>
        <v>100</v>
      </c>
      <c r="X10" s="65"/>
      <c r="Y10" s="65"/>
      <c r="Z10" s="65"/>
      <c r="AA10" s="65"/>
      <c r="AB10" s="65"/>
      <c r="AC10" s="65"/>
      <c r="AD10" s="66">
        <f>データ!R6</f>
        <v>3996</v>
      </c>
      <c r="AE10" s="66"/>
      <c r="AF10" s="66"/>
      <c r="AG10" s="66"/>
      <c r="AH10" s="66"/>
      <c r="AI10" s="66"/>
      <c r="AJ10" s="66"/>
      <c r="AK10" s="2"/>
      <c r="AL10" s="66">
        <f>データ!V6</f>
        <v>152</v>
      </c>
      <c r="AM10" s="66"/>
      <c r="AN10" s="66"/>
      <c r="AO10" s="66"/>
      <c r="AP10" s="66"/>
      <c r="AQ10" s="66"/>
      <c r="AR10" s="66"/>
      <c r="AS10" s="66"/>
      <c r="AT10" s="65">
        <f>データ!W6</f>
        <v>0.12</v>
      </c>
      <c r="AU10" s="65"/>
      <c r="AV10" s="65"/>
      <c r="AW10" s="65"/>
      <c r="AX10" s="65"/>
      <c r="AY10" s="65"/>
      <c r="AZ10" s="65"/>
      <c r="BA10" s="65"/>
      <c r="BB10" s="65">
        <f>データ!X6</f>
        <v>1266.67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【878.58】</v>
      </c>
      <c r="I86" s="25" t="str">
        <f>データ!CA6</f>
        <v>【52.62】</v>
      </c>
      <c r="J86" s="25" t="str">
        <f>データ!CL6</f>
        <v>【296.38】</v>
      </c>
      <c r="K86" s="25" t="str">
        <f>データ!CW6</f>
        <v>【51.55】</v>
      </c>
      <c r="L86" s="25" t="str">
        <f>データ!DH6</f>
        <v>【80.14】</v>
      </c>
      <c r="M86" s="25" t="s">
        <v>55</v>
      </c>
      <c r="N86" s="25" t="s">
        <v>56</v>
      </c>
      <c r="O86" s="25" t="str">
        <f>データ!EO6</f>
        <v>【-】</v>
      </c>
    </row>
  </sheetData>
  <sheetProtection algorithmName="SHA-512" hashValue="f57C+98WS03XBLL6Fx4ZZsrRYoXyV4t7VeDlRn2P5TrXSRxpaDA7XXd56JBNBd6CycGynTsNfxVX7fLL61MYug==" saltValue="Mh4J6424Yrxy5x+MtzFTy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205907</v>
      </c>
      <c r="D6" s="32">
        <f t="shared" si="3"/>
        <v>47</v>
      </c>
      <c r="E6" s="32">
        <f t="shared" si="3"/>
        <v>18</v>
      </c>
      <c r="F6" s="32">
        <f t="shared" si="3"/>
        <v>1</v>
      </c>
      <c r="G6" s="32">
        <f t="shared" si="3"/>
        <v>0</v>
      </c>
      <c r="H6" s="32" t="str">
        <f t="shared" si="3"/>
        <v>長野県　飯綱町</v>
      </c>
      <c r="I6" s="32" t="str">
        <f t="shared" si="3"/>
        <v>法非適用</v>
      </c>
      <c r="J6" s="32" t="str">
        <f t="shared" si="3"/>
        <v>下水道事業</v>
      </c>
      <c r="K6" s="32" t="str">
        <f t="shared" si="3"/>
        <v>個別排水処理</v>
      </c>
      <c r="L6" s="32" t="str">
        <f t="shared" si="3"/>
        <v>L2</v>
      </c>
      <c r="M6" s="32" t="str">
        <f t="shared" si="3"/>
        <v>非設置</v>
      </c>
      <c r="N6" s="33" t="str">
        <f t="shared" si="3"/>
        <v>-</v>
      </c>
      <c r="O6" s="33" t="str">
        <f t="shared" si="3"/>
        <v>該当数値なし</v>
      </c>
      <c r="P6" s="33">
        <f t="shared" si="3"/>
        <v>1.35</v>
      </c>
      <c r="Q6" s="33">
        <f t="shared" si="3"/>
        <v>100</v>
      </c>
      <c r="R6" s="33">
        <f t="shared" si="3"/>
        <v>3996</v>
      </c>
      <c r="S6" s="33">
        <f t="shared" si="3"/>
        <v>11326</v>
      </c>
      <c r="T6" s="33">
        <f t="shared" si="3"/>
        <v>75</v>
      </c>
      <c r="U6" s="33">
        <f t="shared" si="3"/>
        <v>151.01</v>
      </c>
      <c r="V6" s="33">
        <f t="shared" si="3"/>
        <v>152</v>
      </c>
      <c r="W6" s="33">
        <f t="shared" si="3"/>
        <v>0.12</v>
      </c>
      <c r="X6" s="33">
        <f t="shared" si="3"/>
        <v>1266.67</v>
      </c>
      <c r="Y6" s="34">
        <f>IF(Y7="",NA(),Y7)</f>
        <v>95.55</v>
      </c>
      <c r="Z6" s="34">
        <f t="shared" ref="Z6:AH6" si="4">IF(Z7="",NA(),Z7)</f>
        <v>95.39</v>
      </c>
      <c r="AA6" s="34">
        <f t="shared" si="4"/>
        <v>95.46</v>
      </c>
      <c r="AB6" s="34">
        <f t="shared" si="4"/>
        <v>95.33</v>
      </c>
      <c r="AC6" s="34">
        <f t="shared" si="4"/>
        <v>95.42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4">
        <f t="shared" si="7"/>
        <v>2005.23</v>
      </c>
      <c r="BJ6" s="34">
        <f t="shared" si="7"/>
        <v>2076.15</v>
      </c>
      <c r="BK6" s="34">
        <f t="shared" si="7"/>
        <v>799.41</v>
      </c>
      <c r="BL6" s="34">
        <f t="shared" si="7"/>
        <v>701.33</v>
      </c>
      <c r="BM6" s="34">
        <f t="shared" si="7"/>
        <v>663.76</v>
      </c>
      <c r="BN6" s="34">
        <f t="shared" si="7"/>
        <v>566.35</v>
      </c>
      <c r="BO6" s="34">
        <f t="shared" si="7"/>
        <v>888.8</v>
      </c>
      <c r="BP6" s="33" t="str">
        <f>IF(BP7="","",IF(BP7="-","【-】","【"&amp;SUBSTITUTE(TEXT(BP7,"#,##0.00"),"-","△")&amp;"】"))</f>
        <v>【878.58】</v>
      </c>
      <c r="BQ6" s="34">
        <f>IF(BQ7="",NA(),BQ7)</f>
        <v>41.13</v>
      </c>
      <c r="BR6" s="34">
        <f t="shared" ref="BR6:BZ6" si="8">IF(BR7="",NA(),BR7)</f>
        <v>43.36</v>
      </c>
      <c r="BS6" s="34">
        <f t="shared" si="8"/>
        <v>41.94</v>
      </c>
      <c r="BT6" s="34">
        <f t="shared" si="8"/>
        <v>47.73</v>
      </c>
      <c r="BU6" s="34">
        <f t="shared" si="8"/>
        <v>39.950000000000003</v>
      </c>
      <c r="BV6" s="34">
        <f t="shared" si="8"/>
        <v>51.57</v>
      </c>
      <c r="BW6" s="34">
        <f t="shared" si="8"/>
        <v>53.48</v>
      </c>
      <c r="BX6" s="34">
        <f t="shared" si="8"/>
        <v>53.76</v>
      </c>
      <c r="BY6" s="34">
        <f t="shared" si="8"/>
        <v>52.27</v>
      </c>
      <c r="BZ6" s="34">
        <f t="shared" si="8"/>
        <v>52.55</v>
      </c>
      <c r="CA6" s="33" t="str">
        <f>IF(CA7="","",IF(CA7="-","【-】","【"&amp;SUBSTITUTE(TEXT(CA7,"#,##0.00"),"-","△")&amp;"】"))</f>
        <v>【52.62】</v>
      </c>
      <c r="CB6" s="34">
        <f>IF(CB7="",NA(),CB7)</f>
        <v>486.08</v>
      </c>
      <c r="CC6" s="34">
        <f t="shared" ref="CC6:CK6" si="9">IF(CC7="",NA(),CC7)</f>
        <v>471.8</v>
      </c>
      <c r="CD6" s="34">
        <f t="shared" si="9"/>
        <v>507.03</v>
      </c>
      <c r="CE6" s="34">
        <f t="shared" si="9"/>
        <v>495.04</v>
      </c>
      <c r="CF6" s="34">
        <f t="shared" si="9"/>
        <v>527.79999999999995</v>
      </c>
      <c r="CG6" s="34">
        <f t="shared" si="9"/>
        <v>282.5</v>
      </c>
      <c r="CH6" s="34">
        <f t="shared" si="9"/>
        <v>277.29000000000002</v>
      </c>
      <c r="CI6" s="34">
        <f t="shared" si="9"/>
        <v>275.25</v>
      </c>
      <c r="CJ6" s="34">
        <f t="shared" si="9"/>
        <v>291.01</v>
      </c>
      <c r="CK6" s="34">
        <f t="shared" si="9"/>
        <v>292.45</v>
      </c>
      <c r="CL6" s="33" t="str">
        <f>IF(CL7="","",IF(CL7="-","【-】","【"&amp;SUBSTITUTE(TEXT(CL7,"#,##0.00"),"-","△")&amp;"】"))</f>
        <v>【296.38】</v>
      </c>
      <c r="CM6" s="34">
        <f>IF(CM7="",NA(),CM7)</f>
        <v>16.04</v>
      </c>
      <c r="CN6" s="34">
        <f t="shared" ref="CN6:CV6" si="10">IF(CN7="",NA(),CN7)</f>
        <v>15.51</v>
      </c>
      <c r="CO6" s="34">
        <f t="shared" si="10"/>
        <v>14.97</v>
      </c>
      <c r="CP6" s="34">
        <f t="shared" si="10"/>
        <v>14.97</v>
      </c>
      <c r="CQ6" s="34">
        <f t="shared" si="10"/>
        <v>14.97</v>
      </c>
      <c r="CR6" s="34">
        <f t="shared" si="10"/>
        <v>48.69</v>
      </c>
      <c r="CS6" s="34">
        <f t="shared" si="10"/>
        <v>52.52</v>
      </c>
      <c r="CT6" s="34">
        <f t="shared" si="10"/>
        <v>54.14</v>
      </c>
      <c r="CU6" s="34">
        <f t="shared" si="10"/>
        <v>132.99</v>
      </c>
      <c r="CV6" s="34">
        <f t="shared" si="10"/>
        <v>51.71</v>
      </c>
      <c r="CW6" s="33" t="str">
        <f>IF(CW7="","",IF(CW7="-","【-】","【"&amp;SUBSTITUTE(TEXT(CW7,"#,##0.00"),"-","△")&amp;"】"))</f>
        <v>【51.55】</v>
      </c>
      <c r="CX6" s="34">
        <f>IF(CX7="",NA(),CX7)</f>
        <v>75.58</v>
      </c>
      <c r="CY6" s="34">
        <f t="shared" ref="CY6:DG6" si="11">IF(CY7="",NA(),CY7)</f>
        <v>76.69</v>
      </c>
      <c r="CZ6" s="34">
        <f t="shared" si="11"/>
        <v>77.3</v>
      </c>
      <c r="DA6" s="34">
        <f t="shared" si="11"/>
        <v>78.88</v>
      </c>
      <c r="DB6" s="34">
        <f t="shared" si="11"/>
        <v>78.95</v>
      </c>
      <c r="DC6" s="34">
        <f t="shared" si="11"/>
        <v>87.42</v>
      </c>
      <c r="DD6" s="34">
        <f t="shared" si="11"/>
        <v>84.94</v>
      </c>
      <c r="DE6" s="34">
        <f t="shared" si="11"/>
        <v>84.69</v>
      </c>
      <c r="DF6" s="34">
        <f t="shared" si="11"/>
        <v>82.94</v>
      </c>
      <c r="DG6" s="34">
        <f t="shared" si="11"/>
        <v>82.91</v>
      </c>
      <c r="DH6" s="33" t="str">
        <f>IF(DH7="","",IF(DH7="-","【-】","【"&amp;SUBSTITUTE(TEXT(DH7,"#,##0.00"),"-","△")&amp;"】"))</f>
        <v>【80.14】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205907</v>
      </c>
      <c r="D7" s="36">
        <v>47</v>
      </c>
      <c r="E7" s="36">
        <v>18</v>
      </c>
      <c r="F7" s="36">
        <v>1</v>
      </c>
      <c r="G7" s="36">
        <v>0</v>
      </c>
      <c r="H7" s="36" t="s">
        <v>110</v>
      </c>
      <c r="I7" s="36" t="s">
        <v>111</v>
      </c>
      <c r="J7" s="36" t="s">
        <v>112</v>
      </c>
      <c r="K7" s="36" t="s">
        <v>113</v>
      </c>
      <c r="L7" s="36" t="s">
        <v>114</v>
      </c>
      <c r="M7" s="36" t="s">
        <v>115</v>
      </c>
      <c r="N7" s="37" t="s">
        <v>116</v>
      </c>
      <c r="O7" s="37" t="s">
        <v>117</v>
      </c>
      <c r="P7" s="37">
        <v>1.35</v>
      </c>
      <c r="Q7" s="37">
        <v>100</v>
      </c>
      <c r="R7" s="37">
        <v>3996</v>
      </c>
      <c r="S7" s="37">
        <v>11326</v>
      </c>
      <c r="T7" s="37">
        <v>75</v>
      </c>
      <c r="U7" s="37">
        <v>151.01</v>
      </c>
      <c r="V7" s="37">
        <v>152</v>
      </c>
      <c r="W7" s="37">
        <v>0.12</v>
      </c>
      <c r="X7" s="37">
        <v>1266.67</v>
      </c>
      <c r="Y7" s="37">
        <v>95.55</v>
      </c>
      <c r="Z7" s="37">
        <v>95.39</v>
      </c>
      <c r="AA7" s="37">
        <v>95.46</v>
      </c>
      <c r="AB7" s="37">
        <v>95.33</v>
      </c>
      <c r="AC7" s="37">
        <v>95.42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2005.23</v>
      </c>
      <c r="BJ7" s="37">
        <v>2076.15</v>
      </c>
      <c r="BK7" s="37">
        <v>799.41</v>
      </c>
      <c r="BL7" s="37">
        <v>701.33</v>
      </c>
      <c r="BM7" s="37">
        <v>663.76</v>
      </c>
      <c r="BN7" s="37">
        <v>566.35</v>
      </c>
      <c r="BO7" s="37">
        <v>888.8</v>
      </c>
      <c r="BP7" s="37">
        <v>878.58</v>
      </c>
      <c r="BQ7" s="37">
        <v>41.13</v>
      </c>
      <c r="BR7" s="37">
        <v>43.36</v>
      </c>
      <c r="BS7" s="37">
        <v>41.94</v>
      </c>
      <c r="BT7" s="37">
        <v>47.73</v>
      </c>
      <c r="BU7" s="37">
        <v>39.950000000000003</v>
      </c>
      <c r="BV7" s="37">
        <v>51.57</v>
      </c>
      <c r="BW7" s="37">
        <v>53.48</v>
      </c>
      <c r="BX7" s="37">
        <v>53.76</v>
      </c>
      <c r="BY7" s="37">
        <v>52.27</v>
      </c>
      <c r="BZ7" s="37">
        <v>52.55</v>
      </c>
      <c r="CA7" s="37">
        <v>52.62</v>
      </c>
      <c r="CB7" s="37">
        <v>486.08</v>
      </c>
      <c r="CC7" s="37">
        <v>471.8</v>
      </c>
      <c r="CD7" s="37">
        <v>507.03</v>
      </c>
      <c r="CE7" s="37">
        <v>495.04</v>
      </c>
      <c r="CF7" s="37">
        <v>527.79999999999995</v>
      </c>
      <c r="CG7" s="37">
        <v>282.5</v>
      </c>
      <c r="CH7" s="37">
        <v>277.29000000000002</v>
      </c>
      <c r="CI7" s="37">
        <v>275.25</v>
      </c>
      <c r="CJ7" s="37">
        <v>291.01</v>
      </c>
      <c r="CK7" s="37">
        <v>292.45</v>
      </c>
      <c r="CL7" s="37">
        <v>296.38</v>
      </c>
      <c r="CM7" s="37">
        <v>16.04</v>
      </c>
      <c r="CN7" s="37">
        <v>15.51</v>
      </c>
      <c r="CO7" s="37">
        <v>14.97</v>
      </c>
      <c r="CP7" s="37">
        <v>14.97</v>
      </c>
      <c r="CQ7" s="37">
        <v>14.97</v>
      </c>
      <c r="CR7" s="37">
        <v>48.69</v>
      </c>
      <c r="CS7" s="37">
        <v>52.52</v>
      </c>
      <c r="CT7" s="37">
        <v>54.14</v>
      </c>
      <c r="CU7" s="37">
        <v>132.99</v>
      </c>
      <c r="CV7" s="37">
        <v>51.71</v>
      </c>
      <c r="CW7" s="37">
        <v>51.55</v>
      </c>
      <c r="CX7" s="37">
        <v>75.58</v>
      </c>
      <c r="CY7" s="37">
        <v>76.69</v>
      </c>
      <c r="CZ7" s="37">
        <v>77.3</v>
      </c>
      <c r="DA7" s="37">
        <v>78.88</v>
      </c>
      <c r="DB7" s="37">
        <v>78.95</v>
      </c>
      <c r="DC7" s="37">
        <v>87.42</v>
      </c>
      <c r="DD7" s="37">
        <v>84.94</v>
      </c>
      <c r="DE7" s="37">
        <v>84.69</v>
      </c>
      <c r="DF7" s="37">
        <v>82.94</v>
      </c>
      <c r="DG7" s="37">
        <v>82.91</v>
      </c>
      <c r="DH7" s="37">
        <v>80.14</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2019-01-22T07:32:57Z</cp:lastPrinted>
  <dcterms:created xsi:type="dcterms:W3CDTF">2018-12-03T09:43:48Z</dcterms:created>
  <dcterms:modified xsi:type="dcterms:W3CDTF">2019-02-20T13:45:22Z</dcterms:modified>
  <cp:category/>
</cp:coreProperties>
</file>