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t4qdnjGlivKe7tLQMTYP9QqyfFQIsAmCrGi9OGbX+MwZmi/16umHnTSmXlpMSPAksj5MW9TzMA4cQsoD4QYEwQ==" workbookSaltValue="ddNXzcYE68aIGGcKqgG9l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<sst xmlns="http://schemas.openxmlformats.org/spreadsheetml/2006/main" count="232" uniqueCount="120">
  <si>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</si>
  <si>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</si>
  <si>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</si>
  <si>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</si>
  <si>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</si>
  <si>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</si>
  <si>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</si>
  <si>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</si>
  <si>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</si>
  <si>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</si>
  <si>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</si>
  <si>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</si>
  <si>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</si>
  <si>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</si>
  <si>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</si>
  <si>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</si>
  <si>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</si>
  <si>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</si>
  <si>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</si>
  <si>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</si>
  <si>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</si>
  <si>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</si>
  <si>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</si>
  <si>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</si>
  <si>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</si>
  <si>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</si>
  <si>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</si>
  <si>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</si>
  <si>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</si>
  <si>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</si>
  <si>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</si>
  <si>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</si>
  <si>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</si>
  <si>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</si>
  <si>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</si>
  <si>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</si>
  <si>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</si>
  <si>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</si>
  <si>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</si>
  <si>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</si>
  <si>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</si>
  <si>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</si>
  <si>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</si>
  <si>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</si>
  <si>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</si>
  <si>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</si>
  <si>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</si>
  <si>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</si>
  <si>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</si>
  <si>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</si>
  <si>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</si>
  <si>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</si>
  <si>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</si>
  <si>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</si>
  <si>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</si>
  <si>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</si>
  <si>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</si>
  <si>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</si>
  <si>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</si>
  <si>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</si>
  <si>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</si>
  <si>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</si>
  <si>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</si>
  <si>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</si>
  <si>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</si>
  <si>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</si>
  <si>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</si>
  <si>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</si>
  <si>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</si>
  <si>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</si>
  <si>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</si>
  <si>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</si>
  <si>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</si>
  <si>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</si>
  <si>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</si>
  <si>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</si>
  <si>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</si>
  <si>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</si>
  <si>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</si>
  <si>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</si>
  <si>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</si>
  <si>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</si>
  <si>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</si>
  <si>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</si>
  <si>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</si>
  <si>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</si>
  <si>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</si>
  <si>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</si>
  <si>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</si>
  <si>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</si>
  <si>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</si>
  <si>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</si>
  <si>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</si>
  <si>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</si>
  <si>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</si>
  <si>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</si>
  <si>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</si>
  <si>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</si>
  <si>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</si>
  <si>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</si>
  <si>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</si>
  <si>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</si>
  <si>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</si>
  <si>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</si>
  <si>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</si>
  <si>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高山村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</si>
  <si>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</si>
  <si>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</si>
  <si>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</si>
  <si>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</si>
  <si>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</si>
  <si>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</si>
  <si>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</si>
  <si>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</si>
  <si>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</si>
  <si>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</si>
  <si>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</si>
  <si>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①有形固定資産減価償却率は数値が高く、法定耐用年数に近い資産が多くなっており、計画的な更新を行う必要がある。
②管路経年化率は、H29の数値が低くなったのは、簡易水道事業を統合したことによるものであるが、旧上水道の管路は法定耐用年数に近い資産が多く、計画的な更新を行う必要がある。
③管路の更新率は、H29では更新事業を行わなかったが、今後計画的に更新を行う予定である。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5">
      <t>スウチ</t>
    </rPh>
    <rPh sb="16" eb="17">
      <t>タカ</t>
    </rPh>
    <rPh sb="19" eb="21">
      <t>ホウテイ</t>
    </rPh>
    <rPh sb="21" eb="23">
      <t>タイヨウ</t>
    </rPh>
    <rPh sb="23" eb="25">
      <t>ネンスウ</t>
    </rPh>
    <rPh sb="26" eb="27">
      <t>チカ</t>
    </rPh>
    <rPh sb="28" eb="30">
      <t>シサン</t>
    </rPh>
    <rPh sb="31" eb="32">
      <t>オオ</t>
    </rPh>
    <rPh sb="39" eb="42">
      <t>ケイカクテキ</t>
    </rPh>
    <rPh sb="43" eb="45">
      <t>コウシン</t>
    </rPh>
    <rPh sb="46" eb="47">
      <t>オコナ</t>
    </rPh>
    <rPh sb="48" eb="50">
      <t>ヒツヨウ</t>
    </rPh>
    <rPh sb="56" eb="58">
      <t>カンロ</t>
    </rPh>
    <rPh sb="58" eb="61">
      <t>ケイネンカ</t>
    </rPh>
    <rPh sb="61" eb="62">
      <t>リツ</t>
    </rPh>
    <rPh sb="68" eb="70">
      <t>スウチ</t>
    </rPh>
    <rPh sb="71" eb="72">
      <t>ヒク</t>
    </rPh>
    <rPh sb="79" eb="81">
      <t>カンイ</t>
    </rPh>
    <rPh sb="81" eb="83">
      <t>スイドウ</t>
    </rPh>
    <rPh sb="83" eb="85">
      <t>ジギョウ</t>
    </rPh>
    <rPh sb="86" eb="88">
      <t>トウゴウ</t>
    </rPh>
    <rPh sb="102" eb="103">
      <t>キュウ</t>
    </rPh>
    <rPh sb="103" eb="104">
      <t>ジョウ</t>
    </rPh>
    <rPh sb="104" eb="106">
      <t>スイドウ</t>
    </rPh>
    <rPh sb="107" eb="109">
      <t>カンロ</t>
    </rPh>
    <rPh sb="110" eb="112">
      <t>ホウテイ</t>
    </rPh>
    <rPh sb="112" eb="114">
      <t>タイヨウ</t>
    </rPh>
    <rPh sb="114" eb="116">
      <t>ネンスウ</t>
    </rPh>
    <rPh sb="117" eb="118">
      <t>チカ</t>
    </rPh>
    <rPh sb="119" eb="121">
      <t>シサン</t>
    </rPh>
    <rPh sb="122" eb="123">
      <t>オオ</t>
    </rPh>
    <rPh sb="125" eb="128">
      <t>ケイカクテキ</t>
    </rPh>
    <rPh sb="129" eb="131">
      <t>コウシン</t>
    </rPh>
    <rPh sb="132" eb="133">
      <t>オコナ</t>
    </rPh>
    <rPh sb="134" eb="136">
      <t>ヒツヨウ</t>
    </rPh>
    <rPh sb="142" eb="144">
      <t>カンロ</t>
    </rPh>
    <rPh sb="145" eb="147">
      <t>コウシン</t>
    </rPh>
    <rPh sb="147" eb="148">
      <t>リツ</t>
    </rPh>
    <rPh sb="155" eb="157">
      <t>コウシン</t>
    </rPh>
    <rPh sb="157" eb="159">
      <t>ジギョウ</t>
    </rPh>
    <rPh sb="160" eb="161">
      <t>オコナ</t>
    </rPh>
    <rPh sb="168" eb="170">
      <t>コンゴ</t>
    </rPh>
    <rPh sb="170" eb="173">
      <t>ケイカクテキ</t>
    </rPh>
    <rPh sb="174" eb="176">
      <t>コウシン</t>
    </rPh>
    <rPh sb="177" eb="178">
      <t>オコナ</t>
    </rPh>
    <rPh sb="179" eb="181">
      <t>ヨテイ</t>
    </rPh>
    <phoneticPr fontId="4"/>
  </si>
  <si>
    <t>有形固定資産の老朽化が進んでいるため、資産の更新計画を策定するとともに、料金の改定を検討し経営の健全化を図っていく。
料金改定の検討を行った結果、下水道使用料の改定を行い、その後水道料金を改定することとした。
経常収支比率はＨ29に簡易水道事業等を統合したことにより減少している。今後は減価償却費が徐々に減少していくことから、改善すると予想している。</t>
    <rPh sb="0" eb="2">
      <t>ユウケイ</t>
    </rPh>
    <rPh sb="2" eb="4">
      <t>コテイ</t>
    </rPh>
    <rPh sb="4" eb="6">
      <t>シサン</t>
    </rPh>
    <rPh sb="7" eb="10">
      <t>ロウキュウカ</t>
    </rPh>
    <rPh sb="11" eb="12">
      <t>スス</t>
    </rPh>
    <rPh sb="19" eb="21">
      <t>シサン</t>
    </rPh>
    <rPh sb="22" eb="24">
      <t>コウシン</t>
    </rPh>
    <rPh sb="24" eb="26">
      <t>ケイカク</t>
    </rPh>
    <rPh sb="27" eb="29">
      <t>サクテイ</t>
    </rPh>
    <rPh sb="36" eb="38">
      <t>リョウキン</t>
    </rPh>
    <rPh sb="39" eb="41">
      <t>カイテイ</t>
    </rPh>
    <rPh sb="42" eb="44">
      <t>ケントウ</t>
    </rPh>
    <rPh sb="45" eb="47">
      <t>ケイエイ</t>
    </rPh>
    <rPh sb="48" eb="51">
      <t>ケンゼンカ</t>
    </rPh>
    <rPh sb="52" eb="53">
      <t>ハカ</t>
    </rPh>
    <phoneticPr fontId="4"/>
  </si>
  <si>
    <t>平成29年度から簡易水道事業等を統合したことにより、事業内容が変化している。
①経常収支比率は100％を超えている。
③流動性比率は100％を超えている、H26から低くなったのは制度の見直しで、1年以内の償還額を流動負債に整理することとなったため。
④企業債残高対給水収益比率は、これまで建設改良事業を抑えてきたことで低くなってきたが、H27から建設改良事業を行っていることにより上昇している。
⑤料金回収率はこの数年低い状態でしたが、滞納整理を強化した結果100％を超えてきた。
⑥給水原価は、類似団体と比較すると低い状態が続いている。
⑦施設利用率は、類似団体の平均値より低くなっている。今後の人口減少を踏まえ、施設の更新にあたっては、適正規模を検討する。
⑧有収率は、漏水箇所の修繕により改善してきている。</t>
    <rPh sb="0" eb="2">
      <t>ヘイセイ</t>
    </rPh>
    <rPh sb="4" eb="6">
      <t>ネンド</t>
    </rPh>
    <rPh sb="8" eb="10">
      <t>カンイ</t>
    </rPh>
    <rPh sb="10" eb="12">
      <t>スイドウ</t>
    </rPh>
    <rPh sb="12" eb="14">
      <t>ジギョウ</t>
    </rPh>
    <rPh sb="14" eb="15">
      <t>トウ</t>
    </rPh>
    <rPh sb="16" eb="18">
      <t>トウゴウ</t>
    </rPh>
    <rPh sb="26" eb="28">
      <t>ジギョウ</t>
    </rPh>
    <rPh sb="28" eb="30">
      <t>ナイヨウ</t>
    </rPh>
    <rPh sb="31" eb="33">
      <t>ヘンカ</t>
    </rPh>
    <rPh sb="40" eb="42">
      <t>ケイジョウ</t>
    </rPh>
    <rPh sb="42" eb="44">
      <t>シュウシ</t>
    </rPh>
    <rPh sb="44" eb="46">
      <t>ヒリツ</t>
    </rPh>
    <rPh sb="52" eb="53">
      <t>コ</t>
    </rPh>
    <rPh sb="60" eb="63">
      <t>リュウドウセイ</t>
    </rPh>
    <rPh sb="63" eb="65">
      <t>ヒリツ</t>
    </rPh>
    <rPh sb="71" eb="72">
      <t>コ</t>
    </rPh>
    <rPh sb="82" eb="83">
      <t>ヒク</t>
    </rPh>
    <rPh sb="89" eb="91">
      <t>セイド</t>
    </rPh>
    <rPh sb="92" eb="94">
      <t>ミナオ</t>
    </rPh>
    <rPh sb="98" eb="99">
      <t>ネン</t>
    </rPh>
    <rPh sb="99" eb="101">
      <t>イナイ</t>
    </rPh>
    <rPh sb="102" eb="104">
      <t>ショウカン</t>
    </rPh>
    <rPh sb="104" eb="105">
      <t>ガク</t>
    </rPh>
    <rPh sb="106" eb="108">
      <t>リュウドウ</t>
    </rPh>
    <rPh sb="108" eb="110">
      <t>フサイ</t>
    </rPh>
    <rPh sb="111" eb="113">
      <t>セイリ</t>
    </rPh>
    <rPh sb="126" eb="128">
      <t>キギョウ</t>
    </rPh>
    <rPh sb="128" eb="129">
      <t>サイ</t>
    </rPh>
    <rPh sb="129" eb="131">
      <t>ザンダカ</t>
    </rPh>
    <rPh sb="131" eb="132">
      <t>タイ</t>
    </rPh>
    <rPh sb="132" eb="134">
      <t>キュウスイ</t>
    </rPh>
    <rPh sb="134" eb="136">
      <t>シュウエキ</t>
    </rPh>
    <rPh sb="136" eb="138">
      <t>ヒリツ</t>
    </rPh>
    <rPh sb="144" eb="146">
      <t>ケンセツ</t>
    </rPh>
    <rPh sb="146" eb="148">
      <t>カイリョウ</t>
    </rPh>
    <rPh sb="148" eb="150">
      <t>ジギョウ</t>
    </rPh>
    <rPh sb="151" eb="152">
      <t>オサ</t>
    </rPh>
    <rPh sb="159" eb="160">
      <t>ヒク</t>
    </rPh>
    <rPh sb="173" eb="175">
      <t>ケンセツ</t>
    </rPh>
    <rPh sb="175" eb="177">
      <t>カイリョウ</t>
    </rPh>
    <rPh sb="177" eb="179">
      <t>ジギョウ</t>
    </rPh>
    <rPh sb="180" eb="181">
      <t>オコナ</t>
    </rPh>
    <rPh sb="190" eb="192">
      <t>ジョウショウ</t>
    </rPh>
    <rPh sb="199" eb="201">
      <t>リョウキン</t>
    </rPh>
    <rPh sb="201" eb="203">
      <t>カイシュウ</t>
    </rPh>
    <rPh sb="203" eb="204">
      <t>リツ</t>
    </rPh>
    <rPh sb="207" eb="209">
      <t>スウネン</t>
    </rPh>
    <rPh sb="209" eb="210">
      <t>ヒク</t>
    </rPh>
    <rPh sb="211" eb="213">
      <t>ジョウタイ</t>
    </rPh>
    <rPh sb="218" eb="220">
      <t>タイノウ</t>
    </rPh>
    <rPh sb="220" eb="222">
      <t>セイリ</t>
    </rPh>
    <rPh sb="223" eb="225">
      <t>キョウカ</t>
    </rPh>
    <rPh sb="227" eb="229">
      <t>ケッカ</t>
    </rPh>
    <rPh sb="234" eb="235">
      <t>コ</t>
    </rPh>
    <rPh sb="242" eb="244">
      <t>キュウスイ</t>
    </rPh>
    <rPh sb="244" eb="246">
      <t>ゲンカ</t>
    </rPh>
    <rPh sb="248" eb="250">
      <t>ルイジ</t>
    </rPh>
    <rPh sb="250" eb="252">
      <t>ダンタイ</t>
    </rPh>
    <rPh sb="253" eb="255">
      <t>ヒカク</t>
    </rPh>
    <rPh sb="258" eb="259">
      <t>ヒク</t>
    </rPh>
    <rPh sb="260" eb="262">
      <t>ジョウタイ</t>
    </rPh>
    <rPh sb="263" eb="264">
      <t>ツヅ</t>
    </rPh>
    <rPh sb="271" eb="273">
      <t>シセツ</t>
    </rPh>
    <rPh sb="273" eb="276">
      <t>リヨウリツ</t>
    </rPh>
    <rPh sb="278" eb="280">
      <t>ルイジ</t>
    </rPh>
    <rPh sb="280" eb="282">
      <t>ダンタイ</t>
    </rPh>
    <rPh sb="283" eb="286">
      <t>ヘイキンチ</t>
    </rPh>
    <rPh sb="288" eb="289">
      <t>ヒク</t>
    </rPh>
    <rPh sb="296" eb="298">
      <t>コンゴ</t>
    </rPh>
    <rPh sb="299" eb="301">
      <t>ジンコウ</t>
    </rPh>
    <rPh sb="301" eb="303">
      <t>ゲンショウ</t>
    </rPh>
    <rPh sb="304" eb="305">
      <t>フ</t>
    </rPh>
    <rPh sb="308" eb="310">
      <t>シセツ</t>
    </rPh>
    <rPh sb="311" eb="313">
      <t>コウシン</t>
    </rPh>
    <rPh sb="320" eb="322">
      <t>テキセイ</t>
    </rPh>
    <rPh sb="322" eb="324">
      <t>キボ</t>
    </rPh>
    <rPh sb="325" eb="327">
      <t>ケントウ</t>
    </rPh>
    <rPh sb="332" eb="334">
      <t>ユウシュウ</t>
    </rPh>
    <rPh sb="334" eb="335">
      <t>リツ</t>
    </rPh>
    <rPh sb="337" eb="339">
      <t>ロウスイ</t>
    </rPh>
    <rPh sb="339" eb="341">
      <t>カショ</t>
    </rPh>
    <rPh sb="342" eb="344">
      <t>シュウゼン</t>
    </rPh>
    <rPh sb="347" eb="349">
      <t>カイゼン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</si>
</sst>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0.59</c:v>
                </c:pt>
                <c:pt idx="2">
                  <c:v>0.91</c:v>
                </c:pt>
                <c:pt idx="3">
                  <c:v>1.32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2D-4899-8695-65138B592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95168"/>
        <c:axId val="83497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0.64</c:v>
                </c:pt>
                <c:pt idx="1">
                  <c:v>0.56000000000000005</c:v>
                </c:pt>
                <c:pt idx="2">
                  <c:v>0.65</c:v>
                </c:pt>
                <c:pt idx="3">
                  <c:v>0.46</c:v>
                </c:pt>
                <c:pt idx="4">
                  <c:v>0.44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2D-4899-8695-65138B592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95168"/>
        <c:axId val="83497344"/>
      </c:lineChart>
      <c:dateAx>
        <c:axId val="83495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497344"/>
        <c:crosses val="autoZero"/>
        <c:auto val="1"/>
        <c:lblOffset val="100"/>
        <c:baseTimeUnit val="years"/>
      </c:dateAx>
      <c:valAx>
        <c:axId val="83497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495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98.77</c:v>
                </c:pt>
                <c:pt idx="1">
                  <c:v>93.84</c:v>
                </c:pt>
                <c:pt idx="2">
                  <c:v>81.459999999999994</c:v>
                </c:pt>
                <c:pt idx="3">
                  <c:v>58.57</c:v>
                </c:pt>
                <c:pt idx="4">
                  <c:v>48.26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D8-41ED-904F-314BF8177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09856"/>
        <c:axId val="87216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49.77</c:v>
                </c:pt>
                <c:pt idx="1">
                  <c:v>49.22</c:v>
                </c:pt>
                <c:pt idx="2">
                  <c:v>49.08</c:v>
                </c:pt>
                <c:pt idx="3">
                  <c:v>49.32</c:v>
                </c:pt>
                <c:pt idx="4">
                  <c:v>50.24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D8-41ED-904F-314BF8177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09856"/>
        <c:axId val="87216128"/>
      </c:lineChart>
      <c:dateAx>
        <c:axId val="8720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216128"/>
        <c:crosses val="autoZero"/>
        <c:auto val="1"/>
        <c:lblOffset val="100"/>
        <c:baseTimeUnit val="years"/>
      </c:dateAx>
      <c:valAx>
        <c:axId val="87216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20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62.75</c:v>
                </c:pt>
                <c:pt idx="1">
                  <c:v>65.88</c:v>
                </c:pt>
                <c:pt idx="2">
                  <c:v>65.38</c:v>
                </c:pt>
                <c:pt idx="3">
                  <c:v>98.9</c:v>
                </c:pt>
                <c:pt idx="4">
                  <c:v>97.66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71-4352-9BC4-17269313A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66944"/>
        <c:axId val="8687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79.98</c:v>
                </c:pt>
                <c:pt idx="1">
                  <c:v>79.48</c:v>
                </c:pt>
                <c:pt idx="2">
                  <c:v>79.3</c:v>
                </c:pt>
                <c:pt idx="3">
                  <c:v>79.34</c:v>
                </c:pt>
                <c:pt idx="4">
                  <c:v>78.650000000000006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71-4352-9BC4-17269313A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66944"/>
        <c:axId val="86876544"/>
      </c:lineChart>
      <c:dateAx>
        <c:axId val="8686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876544"/>
        <c:crosses val="autoZero"/>
        <c:auto val="1"/>
        <c:lblOffset val="100"/>
        <c:baseTimeUnit val="years"/>
      </c:dateAx>
      <c:valAx>
        <c:axId val="8687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866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115.91</c:v>
                </c:pt>
                <c:pt idx="1">
                  <c:v>117.61</c:v>
                </c:pt>
                <c:pt idx="2">
                  <c:v>104.09</c:v>
                </c:pt>
                <c:pt idx="3">
                  <c:v>113.9</c:v>
                </c:pt>
                <c:pt idx="4">
                  <c:v>107.02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80-48B7-801F-9BD1644D8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36512"/>
        <c:axId val="83546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105.53</c:v>
                </c:pt>
                <c:pt idx="1">
                  <c:v>107.2</c:v>
                </c:pt>
                <c:pt idx="2">
                  <c:v>106.62</c:v>
                </c:pt>
                <c:pt idx="3">
                  <c:v>107.95</c:v>
                </c:pt>
                <c:pt idx="4">
                  <c:v>104.47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80-48B7-801F-9BD1644D8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36512"/>
        <c:axId val="83546880"/>
      </c:lineChart>
      <c:dateAx>
        <c:axId val="83536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546880"/>
        <c:crosses val="autoZero"/>
        <c:auto val="1"/>
        <c:lblOffset val="100"/>
        <c:baseTimeUnit val="years"/>
      </c:dateAx>
      <c:valAx>
        <c:axId val="83546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536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58.39</c:v>
                </c:pt>
                <c:pt idx="1">
                  <c:v>67.19</c:v>
                </c:pt>
                <c:pt idx="2">
                  <c:v>64.459999999999994</c:v>
                </c:pt>
                <c:pt idx="3">
                  <c:v>65.180000000000007</c:v>
                </c:pt>
                <c:pt idx="4">
                  <c:v>53.22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8E-4BE6-BF04-6E2780BAE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27840"/>
        <c:axId val="85030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36.43</c:v>
                </c:pt>
                <c:pt idx="1">
                  <c:v>46.12</c:v>
                </c:pt>
                <c:pt idx="2">
                  <c:v>47.44</c:v>
                </c:pt>
                <c:pt idx="3">
                  <c:v>48.3</c:v>
                </c:pt>
                <c:pt idx="4">
                  <c:v>45.14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8E-4BE6-BF04-6E2780BAE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27840"/>
        <c:axId val="85030016"/>
      </c:lineChart>
      <c:dateAx>
        <c:axId val="8502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030016"/>
        <c:crosses val="autoZero"/>
        <c:auto val="1"/>
        <c:lblOffset val="100"/>
        <c:baseTimeUnit val="years"/>
      </c:dateAx>
      <c:valAx>
        <c:axId val="85030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02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14.54</c:v>
                </c:pt>
                <c:pt idx="1">
                  <c:v>14.54</c:v>
                </c:pt>
                <c:pt idx="2">
                  <c:v>14.49</c:v>
                </c:pt>
                <c:pt idx="3">
                  <c:v>14.49</c:v>
                </c:pt>
                <c:pt idx="4">
                  <c:v>7.27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75-4EAE-B179-045C0DB52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48704"/>
        <c:axId val="8626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8.7200000000000006</c:v>
                </c:pt>
                <c:pt idx="1">
                  <c:v>9.86</c:v>
                </c:pt>
                <c:pt idx="2">
                  <c:v>11.16</c:v>
                </c:pt>
                <c:pt idx="3">
                  <c:v>12.43</c:v>
                </c:pt>
                <c:pt idx="4">
                  <c:v>13.58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75-4EAE-B179-045C0DB52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48704"/>
        <c:axId val="86263296"/>
      </c:lineChart>
      <c:dateAx>
        <c:axId val="85048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63296"/>
        <c:crosses val="autoZero"/>
        <c:auto val="1"/>
        <c:lblOffset val="100"/>
        <c:baseTimeUnit val="years"/>
      </c:dateAx>
      <c:valAx>
        <c:axId val="8626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048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CE-4890-84C4-8FB08260E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99008"/>
        <c:axId val="8630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28.31</c:v>
                </c:pt>
                <c:pt idx="1">
                  <c:v>13.46</c:v>
                </c:pt>
                <c:pt idx="2">
                  <c:v>12.59</c:v>
                </c:pt>
                <c:pt idx="3">
                  <c:v>12.44</c:v>
                </c:pt>
                <c:pt idx="4">
                  <c:v>16.399999999999999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CE-4890-84C4-8FB08260E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99008"/>
        <c:axId val="86300928"/>
      </c:lineChart>
      <c:dateAx>
        <c:axId val="86299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300928"/>
        <c:crosses val="autoZero"/>
        <c:auto val="1"/>
        <c:lblOffset val="100"/>
        <c:baseTimeUnit val="years"/>
      </c:dateAx>
      <c:valAx>
        <c:axId val="86300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99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5774.26</c:v>
                </c:pt>
                <c:pt idx="1">
                  <c:v>3374.88</c:v>
                </c:pt>
                <c:pt idx="2">
                  <c:v>420.6</c:v>
                </c:pt>
                <c:pt idx="3">
                  <c:v>1949.87</c:v>
                </c:pt>
                <c:pt idx="4">
                  <c:v>1206.3499999999999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21-4DF9-82AA-CC1C8B3A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02176"/>
        <c:axId val="86404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1164.51</c:v>
                </c:pt>
                <c:pt idx="1">
                  <c:v>434.72</c:v>
                </c:pt>
                <c:pt idx="2">
                  <c:v>416.14</c:v>
                </c:pt>
                <c:pt idx="3">
                  <c:v>371.89</c:v>
                </c:pt>
                <c:pt idx="4">
                  <c:v>293.23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21-4DF9-82AA-CC1C8B3A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02176"/>
        <c:axId val="86404096"/>
      </c:lineChart>
      <c:dateAx>
        <c:axId val="86402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404096"/>
        <c:crosses val="autoZero"/>
        <c:auto val="1"/>
        <c:lblOffset val="100"/>
        <c:baseTimeUnit val="years"/>
      </c:dateAx>
      <c:valAx>
        <c:axId val="86404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402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183.09</c:v>
                </c:pt>
                <c:pt idx="1">
                  <c:v>178.22</c:v>
                </c:pt>
                <c:pt idx="2">
                  <c:v>328.96</c:v>
                </c:pt>
                <c:pt idx="3">
                  <c:v>311.69</c:v>
                </c:pt>
                <c:pt idx="4">
                  <c:v>430.92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24-4367-9592-C74A571B6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09760"/>
        <c:axId val="86711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498.27</c:v>
                </c:pt>
                <c:pt idx="1">
                  <c:v>495.76</c:v>
                </c:pt>
                <c:pt idx="2">
                  <c:v>487.22</c:v>
                </c:pt>
                <c:pt idx="3">
                  <c:v>483.11</c:v>
                </c:pt>
                <c:pt idx="4">
                  <c:v>542.29999999999995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24-4367-9592-C74A571B6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09760"/>
        <c:axId val="86711680"/>
      </c:lineChart>
      <c:dateAx>
        <c:axId val="86709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711680"/>
        <c:crosses val="autoZero"/>
        <c:auto val="1"/>
        <c:lblOffset val="100"/>
        <c:baseTimeUnit val="years"/>
      </c:dateAx>
      <c:valAx>
        <c:axId val="86711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709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97.33</c:v>
                </c:pt>
                <c:pt idx="1">
                  <c:v>99.55</c:v>
                </c:pt>
                <c:pt idx="2">
                  <c:v>85.18</c:v>
                </c:pt>
                <c:pt idx="3">
                  <c:v>92.08</c:v>
                </c:pt>
                <c:pt idx="4">
                  <c:v>100.27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EA-4FAF-934A-F2597C26D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50720"/>
        <c:axId val="86752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90.64</c:v>
                </c:pt>
                <c:pt idx="1">
                  <c:v>93.66</c:v>
                </c:pt>
                <c:pt idx="2">
                  <c:v>92.76</c:v>
                </c:pt>
                <c:pt idx="3">
                  <c:v>93.28</c:v>
                </c:pt>
                <c:pt idx="4">
                  <c:v>87.51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A-4FAF-934A-F2597C26D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50720"/>
        <c:axId val="86752640"/>
      </c:lineChart>
      <c:dateAx>
        <c:axId val="86750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752640"/>
        <c:crosses val="autoZero"/>
        <c:auto val="1"/>
        <c:lblOffset val="100"/>
        <c:baseTimeUnit val="years"/>
      </c:dateAx>
      <c:valAx>
        <c:axId val="86752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750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139.1</c:v>
                </c:pt>
                <c:pt idx="1">
                  <c:v>136.82</c:v>
                </c:pt>
                <c:pt idx="2">
                  <c:v>173.42</c:v>
                </c:pt>
                <c:pt idx="3">
                  <c:v>148.91</c:v>
                </c:pt>
                <c:pt idx="4">
                  <c:v>143.35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57-4282-9057-E8BE3CFB8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68512"/>
        <c:axId val="87170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213.52</c:v>
                </c:pt>
                <c:pt idx="1">
                  <c:v>208.21</c:v>
                </c:pt>
                <c:pt idx="2">
                  <c:v>208.67</c:v>
                </c:pt>
                <c:pt idx="3">
                  <c:v>208.29</c:v>
                </c:pt>
                <c:pt idx="4">
                  <c:v>218.42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57-4282-9057-E8BE3CFB8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68512"/>
        <c:axId val="87170432"/>
      </c:lineChart>
      <c:dateAx>
        <c:axId val="87168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170432"/>
        <c:crosses val="autoZero"/>
        <c:auto val="1"/>
        <c:lblOffset val="100"/>
        <c:baseTimeUnit val="years"/>
      </c:dateAx>
      <c:valAx>
        <c:axId val="87170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168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長野県　高山村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A8</v>
      </c>
      <c r="X8" s="58"/>
      <c r="Y8" s="58"/>
      <c r="Z8" s="58"/>
      <c r="AA8" s="58"/>
      <c r="AB8" s="58"/>
      <c r="AC8" s="58"/>
      <c r="AD8" s="58" t="str">
        <f>データ!$M$6</f>
        <v>非設置</v>
      </c>
      <c r="AE8" s="58"/>
      <c r="AF8" s="58"/>
      <c r="AG8" s="58"/>
      <c r="AH8" s="58"/>
      <c r="AI8" s="58"/>
      <c r="AJ8" s="58"/>
      <c r="AK8" s="4"/>
      <c r="AL8" s="59">
        <f>データ!$R$6</f>
        <v>7182</v>
      </c>
      <c r="AM8" s="59"/>
      <c r="AN8" s="59"/>
      <c r="AO8" s="59"/>
      <c r="AP8" s="59"/>
      <c r="AQ8" s="59"/>
      <c r="AR8" s="59"/>
      <c r="AS8" s="59"/>
      <c r="AT8" s="50">
        <f>データ!$S$6</f>
        <v>98.56</v>
      </c>
      <c r="AU8" s="51"/>
      <c r="AV8" s="51"/>
      <c r="AW8" s="51"/>
      <c r="AX8" s="51"/>
      <c r="AY8" s="51"/>
      <c r="AZ8" s="51"/>
      <c r="BA8" s="51"/>
      <c r="BB8" s="52">
        <f>データ!$T$6</f>
        <v>72.87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71.77</v>
      </c>
      <c r="J10" s="51"/>
      <c r="K10" s="51"/>
      <c r="L10" s="51"/>
      <c r="M10" s="51"/>
      <c r="N10" s="51"/>
      <c r="O10" s="62"/>
      <c r="P10" s="52">
        <f>データ!$P$6</f>
        <v>99.72</v>
      </c>
      <c r="Q10" s="52"/>
      <c r="R10" s="52"/>
      <c r="S10" s="52"/>
      <c r="T10" s="52"/>
      <c r="U10" s="52"/>
      <c r="V10" s="52"/>
      <c r="W10" s="59">
        <f>データ!$Q$6</f>
        <v>2720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7130</v>
      </c>
      <c r="AM10" s="59"/>
      <c r="AN10" s="59"/>
      <c r="AO10" s="59"/>
      <c r="AP10" s="59"/>
      <c r="AQ10" s="59"/>
      <c r="AR10" s="59"/>
      <c r="AS10" s="59"/>
      <c r="AT10" s="50">
        <f>データ!$V$6</f>
        <v>12.2</v>
      </c>
      <c r="AU10" s="51"/>
      <c r="AV10" s="51"/>
      <c r="AW10" s="51"/>
      <c r="AX10" s="51"/>
      <c r="AY10" s="51"/>
      <c r="AZ10" s="51"/>
      <c r="BA10" s="51"/>
      <c r="BB10" s="52">
        <f>データ!$W$6</f>
        <v>584.42999999999995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88" t="s">
        <v>119</v>
      </c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90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88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90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88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90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88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90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88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90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88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90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88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90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88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90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88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90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88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90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88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90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88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90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88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90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88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90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88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90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88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90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88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90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88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90"/>
    </row>
    <row r="34" spans="1:78" ht="13.5" customHeight="1" x14ac:dyDescent="0.15">
      <c r="A34" s="2"/>
      <c r="B34" s="17"/>
      <c r="C34" s="79" t="s">
        <v>26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19"/>
      <c r="R34" s="79" t="s">
        <v>27</v>
      </c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19"/>
      <c r="AG34" s="79" t="s">
        <v>28</v>
      </c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19"/>
      <c r="AV34" s="79" t="s">
        <v>29</v>
      </c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18"/>
      <c r="BK34" s="2"/>
      <c r="BL34" s="88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90"/>
    </row>
    <row r="35" spans="1:78" ht="13.5" customHeight="1" x14ac:dyDescent="0.15">
      <c r="A35" s="2"/>
      <c r="B35" s="17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1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1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1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18"/>
      <c r="BK35" s="2"/>
      <c r="BL35" s="88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90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88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90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88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90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88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90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88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90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88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90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88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90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88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90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88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90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88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90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88" t="s">
        <v>117</v>
      </c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90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88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90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88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90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88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90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88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90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88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90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88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90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88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90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88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90"/>
    </row>
    <row r="56" spans="1:78" ht="13.5" customHeight="1" x14ac:dyDescent="0.15">
      <c r="A56" s="2"/>
      <c r="B56" s="17"/>
      <c r="C56" s="79" t="s">
        <v>31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19"/>
      <c r="R56" s="79" t="s">
        <v>32</v>
      </c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19"/>
      <c r="AG56" s="79" t="s">
        <v>33</v>
      </c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19"/>
      <c r="AV56" s="79" t="s">
        <v>34</v>
      </c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18"/>
      <c r="BK56" s="2"/>
      <c r="BL56" s="88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90"/>
    </row>
    <row r="57" spans="1:78" ht="13.5" customHeight="1" x14ac:dyDescent="0.15">
      <c r="A57" s="2"/>
      <c r="B57" s="17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1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1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1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18"/>
      <c r="BK57" s="2"/>
      <c r="BL57" s="88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90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88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9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88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90"/>
    </row>
    <row r="60" spans="1:78" ht="13.5" customHeight="1" x14ac:dyDescent="0.15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88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90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88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90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88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90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88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90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88" t="s">
        <v>118</v>
      </c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90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88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90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88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90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88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90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88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90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88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90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88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90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88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90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88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90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88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90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88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90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88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90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88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90"/>
    </row>
    <row r="79" spans="1:78" ht="13.5" customHeight="1" x14ac:dyDescent="0.15">
      <c r="A79" s="2"/>
      <c r="B79" s="17"/>
      <c r="C79" s="79" t="s">
        <v>37</v>
      </c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19"/>
      <c r="V79" s="19"/>
      <c r="W79" s="79" t="s">
        <v>38</v>
      </c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19"/>
      <c r="AP79" s="19"/>
      <c r="AQ79" s="79" t="s">
        <v>39</v>
      </c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4"/>
      <c r="BJ79" s="18"/>
      <c r="BK79" s="2"/>
      <c r="BL79" s="88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90"/>
    </row>
    <row r="80" spans="1:78" ht="13.5" customHeight="1" x14ac:dyDescent="0.15">
      <c r="A80" s="2"/>
      <c r="B80" s="17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19"/>
      <c r="V80" s="1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19"/>
      <c r="AP80" s="1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4"/>
      <c r="BJ80" s="18"/>
      <c r="BK80" s="2"/>
      <c r="BL80" s="88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90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88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9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91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3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KO0U5nYR7/c+B0Q3kuSs5Rnu3LRFI5CbaU+TiP7+CzDIGkXeI1ESa0A9gN/rE2b0otqAVOSLr7cJ7LFgnJqd1Q==" saltValue="z/leBOnZVTgI9VbVglnNUw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1" t="s">
        <v>62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/>
      <c r="X3" s="87" t="s">
        <v>63</v>
      </c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 t="s">
        <v>64</v>
      </c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6"/>
      <c r="X4" s="80" t="s">
        <v>66</v>
      </c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 t="s">
        <v>67</v>
      </c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 t="s">
        <v>68</v>
      </c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 t="s">
        <v>69</v>
      </c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 t="s">
        <v>70</v>
      </c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 t="s">
        <v>71</v>
      </c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 t="s">
        <v>72</v>
      </c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 t="s">
        <v>73</v>
      </c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 t="s">
        <v>74</v>
      </c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 t="s">
        <v>75</v>
      </c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 t="s">
        <v>76</v>
      </c>
      <c r="EE4" s="80"/>
      <c r="EF4" s="80"/>
      <c r="EG4" s="80"/>
      <c r="EH4" s="80"/>
      <c r="EI4" s="80"/>
      <c r="EJ4" s="80"/>
      <c r="EK4" s="80"/>
      <c r="EL4" s="80"/>
      <c r="EM4" s="80"/>
      <c r="EN4" s="80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205435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長野県　高山村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A8</v>
      </c>
      <c r="M6" s="33" t="str">
        <f t="shared" si="3"/>
        <v>非設置</v>
      </c>
      <c r="N6" s="34" t="str">
        <f t="shared" si="3"/>
        <v>-</v>
      </c>
      <c r="O6" s="34">
        <f t="shared" si="3"/>
        <v>71.77</v>
      </c>
      <c r="P6" s="34">
        <f t="shared" si="3"/>
        <v>99.72</v>
      </c>
      <c r="Q6" s="34">
        <f t="shared" si="3"/>
        <v>2720</v>
      </c>
      <c r="R6" s="34">
        <f t="shared" si="3"/>
        <v>7182</v>
      </c>
      <c r="S6" s="34">
        <f t="shared" si="3"/>
        <v>98.56</v>
      </c>
      <c r="T6" s="34">
        <f t="shared" si="3"/>
        <v>72.87</v>
      </c>
      <c r="U6" s="34">
        <f t="shared" si="3"/>
        <v>7130</v>
      </c>
      <c r="V6" s="34">
        <f t="shared" si="3"/>
        <v>12.2</v>
      </c>
      <c r="W6" s="34">
        <f t="shared" si="3"/>
        <v>584.42999999999995</v>
      </c>
      <c r="X6" s="35">
        <f>IF(X7="",NA(),X7)</f>
        <v>115.91</v>
      </c>
      <c r="Y6" s="35">
        <f t="shared" ref="Y6:AG6" si="4">IF(Y7="",NA(),Y7)</f>
        <v>117.61</v>
      </c>
      <c r="Z6" s="35">
        <f t="shared" si="4"/>
        <v>104.09</v>
      </c>
      <c r="AA6" s="35">
        <f t="shared" si="4"/>
        <v>113.9</v>
      </c>
      <c r="AB6" s="35">
        <f t="shared" si="4"/>
        <v>107.02</v>
      </c>
      <c r="AC6" s="35">
        <f t="shared" si="4"/>
        <v>105.53</v>
      </c>
      <c r="AD6" s="35">
        <f t="shared" si="4"/>
        <v>107.2</v>
      </c>
      <c r="AE6" s="35">
        <f t="shared" si="4"/>
        <v>106.62</v>
      </c>
      <c r="AF6" s="35">
        <f t="shared" si="4"/>
        <v>107.95</v>
      </c>
      <c r="AG6" s="35">
        <f t="shared" si="4"/>
        <v>104.47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28.31</v>
      </c>
      <c r="AO6" s="35">
        <f t="shared" si="5"/>
        <v>13.46</v>
      </c>
      <c r="AP6" s="35">
        <f t="shared" si="5"/>
        <v>12.59</v>
      </c>
      <c r="AQ6" s="35">
        <f t="shared" si="5"/>
        <v>12.44</v>
      </c>
      <c r="AR6" s="35">
        <f t="shared" si="5"/>
        <v>16.399999999999999</v>
      </c>
      <c r="AS6" s="34" t="str">
        <f>IF(AS7="","",IF(AS7="-","【-】","【"&amp;SUBSTITUTE(TEXT(AS7,"#,##0.00"),"-","△")&amp;"】"))</f>
        <v>【0.85】</v>
      </c>
      <c r="AT6" s="35">
        <f>IF(AT7="",NA(),AT7)</f>
        <v>5774.26</v>
      </c>
      <c r="AU6" s="35">
        <f t="shared" ref="AU6:BC6" si="6">IF(AU7="",NA(),AU7)</f>
        <v>3374.88</v>
      </c>
      <c r="AV6" s="35">
        <f t="shared" si="6"/>
        <v>420.6</v>
      </c>
      <c r="AW6" s="35">
        <f t="shared" si="6"/>
        <v>1949.87</v>
      </c>
      <c r="AX6" s="35">
        <f t="shared" si="6"/>
        <v>1206.3499999999999</v>
      </c>
      <c r="AY6" s="35">
        <f t="shared" si="6"/>
        <v>1164.51</v>
      </c>
      <c r="AZ6" s="35">
        <f t="shared" si="6"/>
        <v>434.72</v>
      </c>
      <c r="BA6" s="35">
        <f t="shared" si="6"/>
        <v>416.14</v>
      </c>
      <c r="BB6" s="35">
        <f t="shared" si="6"/>
        <v>371.89</v>
      </c>
      <c r="BC6" s="35">
        <f t="shared" si="6"/>
        <v>293.23</v>
      </c>
      <c r="BD6" s="34" t="str">
        <f>IF(BD7="","",IF(BD7="-","【-】","【"&amp;SUBSTITUTE(TEXT(BD7,"#,##0.00"),"-","△")&amp;"】"))</f>
        <v>【264.34】</v>
      </c>
      <c r="BE6" s="35">
        <f>IF(BE7="",NA(),BE7)</f>
        <v>183.09</v>
      </c>
      <c r="BF6" s="35">
        <f t="shared" ref="BF6:BN6" si="7">IF(BF7="",NA(),BF7)</f>
        <v>178.22</v>
      </c>
      <c r="BG6" s="35">
        <f t="shared" si="7"/>
        <v>328.96</v>
      </c>
      <c r="BH6" s="35">
        <f t="shared" si="7"/>
        <v>311.69</v>
      </c>
      <c r="BI6" s="35">
        <f t="shared" si="7"/>
        <v>430.92</v>
      </c>
      <c r="BJ6" s="35">
        <f t="shared" si="7"/>
        <v>498.27</v>
      </c>
      <c r="BK6" s="35">
        <f t="shared" si="7"/>
        <v>495.76</v>
      </c>
      <c r="BL6" s="35">
        <f t="shared" si="7"/>
        <v>487.22</v>
      </c>
      <c r="BM6" s="35">
        <f t="shared" si="7"/>
        <v>483.11</v>
      </c>
      <c r="BN6" s="35">
        <f t="shared" si="7"/>
        <v>542.29999999999995</v>
      </c>
      <c r="BO6" s="34" t="str">
        <f>IF(BO7="","",IF(BO7="-","【-】","【"&amp;SUBSTITUTE(TEXT(BO7,"#,##0.00"),"-","△")&amp;"】"))</f>
        <v>【274.27】</v>
      </c>
      <c r="BP6" s="35">
        <f>IF(BP7="",NA(),BP7)</f>
        <v>97.33</v>
      </c>
      <c r="BQ6" s="35">
        <f t="shared" ref="BQ6:BY6" si="8">IF(BQ7="",NA(),BQ7)</f>
        <v>99.55</v>
      </c>
      <c r="BR6" s="35">
        <f t="shared" si="8"/>
        <v>85.18</v>
      </c>
      <c r="BS6" s="35">
        <f t="shared" si="8"/>
        <v>92.08</v>
      </c>
      <c r="BT6" s="35">
        <f t="shared" si="8"/>
        <v>100.27</v>
      </c>
      <c r="BU6" s="35">
        <f t="shared" si="8"/>
        <v>90.64</v>
      </c>
      <c r="BV6" s="35">
        <f t="shared" si="8"/>
        <v>93.66</v>
      </c>
      <c r="BW6" s="35">
        <f t="shared" si="8"/>
        <v>92.76</v>
      </c>
      <c r="BX6" s="35">
        <f t="shared" si="8"/>
        <v>93.28</v>
      </c>
      <c r="BY6" s="35">
        <f t="shared" si="8"/>
        <v>87.51</v>
      </c>
      <c r="BZ6" s="34" t="str">
        <f>IF(BZ7="","",IF(BZ7="-","【-】","【"&amp;SUBSTITUTE(TEXT(BZ7,"#,##0.00"),"-","△")&amp;"】"))</f>
        <v>【104.36】</v>
      </c>
      <c r="CA6" s="35">
        <f>IF(CA7="",NA(),CA7)</f>
        <v>139.1</v>
      </c>
      <c r="CB6" s="35">
        <f t="shared" ref="CB6:CJ6" si="9">IF(CB7="",NA(),CB7)</f>
        <v>136.82</v>
      </c>
      <c r="CC6" s="35">
        <f t="shared" si="9"/>
        <v>173.42</v>
      </c>
      <c r="CD6" s="35">
        <f t="shared" si="9"/>
        <v>148.91</v>
      </c>
      <c r="CE6" s="35">
        <f t="shared" si="9"/>
        <v>143.35</v>
      </c>
      <c r="CF6" s="35">
        <f t="shared" si="9"/>
        <v>213.52</v>
      </c>
      <c r="CG6" s="35">
        <f t="shared" si="9"/>
        <v>208.21</v>
      </c>
      <c r="CH6" s="35">
        <f t="shared" si="9"/>
        <v>208.67</v>
      </c>
      <c r="CI6" s="35">
        <f t="shared" si="9"/>
        <v>208.29</v>
      </c>
      <c r="CJ6" s="35">
        <f t="shared" si="9"/>
        <v>218.42</v>
      </c>
      <c r="CK6" s="34" t="str">
        <f>IF(CK7="","",IF(CK7="-","【-】","【"&amp;SUBSTITUTE(TEXT(CK7,"#,##0.00"),"-","△")&amp;"】"))</f>
        <v>【165.71】</v>
      </c>
      <c r="CL6" s="35">
        <f>IF(CL7="",NA(),CL7)</f>
        <v>98.77</v>
      </c>
      <c r="CM6" s="35">
        <f t="shared" ref="CM6:CU6" si="10">IF(CM7="",NA(),CM7)</f>
        <v>93.84</v>
      </c>
      <c r="CN6" s="35">
        <f t="shared" si="10"/>
        <v>81.459999999999994</v>
      </c>
      <c r="CO6" s="35">
        <f t="shared" si="10"/>
        <v>58.57</v>
      </c>
      <c r="CP6" s="35">
        <f t="shared" si="10"/>
        <v>48.26</v>
      </c>
      <c r="CQ6" s="35">
        <f t="shared" si="10"/>
        <v>49.77</v>
      </c>
      <c r="CR6" s="35">
        <f t="shared" si="10"/>
        <v>49.22</v>
      </c>
      <c r="CS6" s="35">
        <f t="shared" si="10"/>
        <v>49.08</v>
      </c>
      <c r="CT6" s="35">
        <f t="shared" si="10"/>
        <v>49.32</v>
      </c>
      <c r="CU6" s="35">
        <f t="shared" si="10"/>
        <v>50.24</v>
      </c>
      <c r="CV6" s="34" t="str">
        <f>IF(CV7="","",IF(CV7="-","【-】","【"&amp;SUBSTITUTE(TEXT(CV7,"#,##0.00"),"-","△")&amp;"】"))</f>
        <v>【60.41】</v>
      </c>
      <c r="CW6" s="35">
        <f>IF(CW7="",NA(),CW7)</f>
        <v>62.75</v>
      </c>
      <c r="CX6" s="35">
        <f t="shared" ref="CX6:DF6" si="11">IF(CX7="",NA(),CX7)</f>
        <v>65.88</v>
      </c>
      <c r="CY6" s="35">
        <f t="shared" si="11"/>
        <v>65.38</v>
      </c>
      <c r="CZ6" s="35">
        <f t="shared" si="11"/>
        <v>98.9</v>
      </c>
      <c r="DA6" s="35">
        <f t="shared" si="11"/>
        <v>97.66</v>
      </c>
      <c r="DB6" s="35">
        <f t="shared" si="11"/>
        <v>79.98</v>
      </c>
      <c r="DC6" s="35">
        <f t="shared" si="11"/>
        <v>79.48</v>
      </c>
      <c r="DD6" s="35">
        <f t="shared" si="11"/>
        <v>79.3</v>
      </c>
      <c r="DE6" s="35">
        <f t="shared" si="11"/>
        <v>79.34</v>
      </c>
      <c r="DF6" s="35">
        <f t="shared" si="11"/>
        <v>78.650000000000006</v>
      </c>
      <c r="DG6" s="34" t="str">
        <f>IF(DG7="","",IF(DG7="-","【-】","【"&amp;SUBSTITUTE(TEXT(DG7,"#,##0.00"),"-","△")&amp;"】"))</f>
        <v>【89.93】</v>
      </c>
      <c r="DH6" s="35">
        <f>IF(DH7="",NA(),DH7)</f>
        <v>58.39</v>
      </c>
      <c r="DI6" s="35">
        <f t="shared" ref="DI6:DQ6" si="12">IF(DI7="",NA(),DI7)</f>
        <v>67.19</v>
      </c>
      <c r="DJ6" s="35">
        <f t="shared" si="12"/>
        <v>64.459999999999994</v>
      </c>
      <c r="DK6" s="35">
        <f t="shared" si="12"/>
        <v>65.180000000000007</v>
      </c>
      <c r="DL6" s="35">
        <f t="shared" si="12"/>
        <v>53.22</v>
      </c>
      <c r="DM6" s="35">
        <f t="shared" si="12"/>
        <v>36.43</v>
      </c>
      <c r="DN6" s="35">
        <f t="shared" si="12"/>
        <v>46.12</v>
      </c>
      <c r="DO6" s="35">
        <f t="shared" si="12"/>
        <v>47.44</v>
      </c>
      <c r="DP6" s="35">
        <f t="shared" si="12"/>
        <v>48.3</v>
      </c>
      <c r="DQ6" s="35">
        <f t="shared" si="12"/>
        <v>45.14</v>
      </c>
      <c r="DR6" s="34" t="str">
        <f>IF(DR7="","",IF(DR7="-","【-】","【"&amp;SUBSTITUTE(TEXT(DR7,"#,##0.00"),"-","△")&amp;"】"))</f>
        <v>【48.12】</v>
      </c>
      <c r="DS6" s="35">
        <f>IF(DS7="",NA(),DS7)</f>
        <v>14.54</v>
      </c>
      <c r="DT6" s="35">
        <f t="shared" ref="DT6:EB6" si="13">IF(DT7="",NA(),DT7)</f>
        <v>14.54</v>
      </c>
      <c r="DU6" s="35">
        <f t="shared" si="13"/>
        <v>14.49</v>
      </c>
      <c r="DV6" s="35">
        <f t="shared" si="13"/>
        <v>14.49</v>
      </c>
      <c r="DW6" s="35">
        <f t="shared" si="13"/>
        <v>7.27</v>
      </c>
      <c r="DX6" s="35">
        <f t="shared" si="13"/>
        <v>8.7200000000000006</v>
      </c>
      <c r="DY6" s="35">
        <f t="shared" si="13"/>
        <v>9.86</v>
      </c>
      <c r="DZ6" s="35">
        <f t="shared" si="13"/>
        <v>11.16</v>
      </c>
      <c r="EA6" s="35">
        <f t="shared" si="13"/>
        <v>12.43</v>
      </c>
      <c r="EB6" s="35">
        <f t="shared" si="13"/>
        <v>13.58</v>
      </c>
      <c r="EC6" s="34" t="str">
        <f>IF(EC7="","",IF(EC7="-","【-】","【"&amp;SUBSTITUTE(TEXT(EC7,"#,##0.00"),"-","△")&amp;"】"))</f>
        <v>【15.89】</v>
      </c>
      <c r="ED6" s="34">
        <f>IF(ED7="",NA(),ED7)</f>
        <v>0</v>
      </c>
      <c r="EE6" s="35">
        <f t="shared" ref="EE6:EM6" si="14">IF(EE7="",NA(),EE7)</f>
        <v>0.59</v>
      </c>
      <c r="EF6" s="35">
        <f t="shared" si="14"/>
        <v>0.91</v>
      </c>
      <c r="EG6" s="35">
        <f t="shared" si="14"/>
        <v>1.32</v>
      </c>
      <c r="EH6" s="34">
        <f t="shared" si="14"/>
        <v>0</v>
      </c>
      <c r="EI6" s="35">
        <f t="shared" si="14"/>
        <v>0.64</v>
      </c>
      <c r="EJ6" s="35">
        <f t="shared" si="14"/>
        <v>0.56000000000000005</v>
      </c>
      <c r="EK6" s="35">
        <f t="shared" si="14"/>
        <v>0.65</v>
      </c>
      <c r="EL6" s="35">
        <f t="shared" si="14"/>
        <v>0.46</v>
      </c>
      <c r="EM6" s="35">
        <f t="shared" si="14"/>
        <v>0.44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205435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71.77</v>
      </c>
      <c r="P7" s="38">
        <v>99.72</v>
      </c>
      <c r="Q7" s="38">
        <v>2720</v>
      </c>
      <c r="R7" s="38">
        <v>7182</v>
      </c>
      <c r="S7" s="38">
        <v>98.56</v>
      </c>
      <c r="T7" s="38">
        <v>72.87</v>
      </c>
      <c r="U7" s="38">
        <v>7130</v>
      </c>
      <c r="V7" s="38">
        <v>12.2</v>
      </c>
      <c r="W7" s="38">
        <v>584.42999999999995</v>
      </c>
      <c r="X7" s="38">
        <v>115.91</v>
      </c>
      <c r="Y7" s="38">
        <v>117.61</v>
      </c>
      <c r="Z7" s="38">
        <v>104.09</v>
      </c>
      <c r="AA7" s="38">
        <v>113.9</v>
      </c>
      <c r="AB7" s="38">
        <v>107.02</v>
      </c>
      <c r="AC7" s="38">
        <v>105.53</v>
      </c>
      <c r="AD7" s="38">
        <v>107.2</v>
      </c>
      <c r="AE7" s="38">
        <v>106.62</v>
      </c>
      <c r="AF7" s="38">
        <v>107.95</v>
      </c>
      <c r="AG7" s="38">
        <v>104.47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28.31</v>
      </c>
      <c r="AO7" s="38">
        <v>13.46</v>
      </c>
      <c r="AP7" s="38">
        <v>12.59</v>
      </c>
      <c r="AQ7" s="38">
        <v>12.44</v>
      </c>
      <c r="AR7" s="38">
        <v>16.399999999999999</v>
      </c>
      <c r="AS7" s="38">
        <v>0.85</v>
      </c>
      <c r="AT7" s="38">
        <v>5774.26</v>
      </c>
      <c r="AU7" s="38">
        <v>3374.88</v>
      </c>
      <c r="AV7" s="38">
        <v>420.6</v>
      </c>
      <c r="AW7" s="38">
        <v>1949.87</v>
      </c>
      <c r="AX7" s="38">
        <v>1206.3499999999999</v>
      </c>
      <c r="AY7" s="38">
        <v>1164.51</v>
      </c>
      <c r="AZ7" s="38">
        <v>434.72</v>
      </c>
      <c r="BA7" s="38">
        <v>416.14</v>
      </c>
      <c r="BB7" s="38">
        <v>371.89</v>
      </c>
      <c r="BC7" s="38">
        <v>293.23</v>
      </c>
      <c r="BD7" s="38">
        <v>264.33999999999997</v>
      </c>
      <c r="BE7" s="38">
        <v>183.09</v>
      </c>
      <c r="BF7" s="38">
        <v>178.22</v>
      </c>
      <c r="BG7" s="38">
        <v>328.96</v>
      </c>
      <c r="BH7" s="38">
        <v>311.69</v>
      </c>
      <c r="BI7" s="38">
        <v>430.92</v>
      </c>
      <c r="BJ7" s="38">
        <v>498.27</v>
      </c>
      <c r="BK7" s="38">
        <v>495.76</v>
      </c>
      <c r="BL7" s="38">
        <v>487.22</v>
      </c>
      <c r="BM7" s="38">
        <v>483.11</v>
      </c>
      <c r="BN7" s="38">
        <v>542.29999999999995</v>
      </c>
      <c r="BO7" s="38">
        <v>274.27</v>
      </c>
      <c r="BP7" s="38">
        <v>97.33</v>
      </c>
      <c r="BQ7" s="38">
        <v>99.55</v>
      </c>
      <c r="BR7" s="38">
        <v>85.18</v>
      </c>
      <c r="BS7" s="38">
        <v>92.08</v>
      </c>
      <c r="BT7" s="38">
        <v>100.27</v>
      </c>
      <c r="BU7" s="38">
        <v>90.64</v>
      </c>
      <c r="BV7" s="38">
        <v>93.66</v>
      </c>
      <c r="BW7" s="38">
        <v>92.76</v>
      </c>
      <c r="BX7" s="38">
        <v>93.28</v>
      </c>
      <c r="BY7" s="38">
        <v>87.51</v>
      </c>
      <c r="BZ7" s="38">
        <v>104.36</v>
      </c>
      <c r="CA7" s="38">
        <v>139.1</v>
      </c>
      <c r="CB7" s="38">
        <v>136.82</v>
      </c>
      <c r="CC7" s="38">
        <v>173.42</v>
      </c>
      <c r="CD7" s="38">
        <v>148.91</v>
      </c>
      <c r="CE7" s="38">
        <v>143.35</v>
      </c>
      <c r="CF7" s="38">
        <v>213.52</v>
      </c>
      <c r="CG7" s="38">
        <v>208.21</v>
      </c>
      <c r="CH7" s="38">
        <v>208.67</v>
      </c>
      <c r="CI7" s="38">
        <v>208.29</v>
      </c>
      <c r="CJ7" s="38">
        <v>218.42</v>
      </c>
      <c r="CK7" s="38">
        <v>165.71</v>
      </c>
      <c r="CL7" s="38">
        <v>98.77</v>
      </c>
      <c r="CM7" s="38">
        <v>93.84</v>
      </c>
      <c r="CN7" s="38">
        <v>81.459999999999994</v>
      </c>
      <c r="CO7" s="38">
        <v>58.57</v>
      </c>
      <c r="CP7" s="38">
        <v>48.26</v>
      </c>
      <c r="CQ7" s="38">
        <v>49.77</v>
      </c>
      <c r="CR7" s="38">
        <v>49.22</v>
      </c>
      <c r="CS7" s="38">
        <v>49.08</v>
      </c>
      <c r="CT7" s="38">
        <v>49.32</v>
      </c>
      <c r="CU7" s="38">
        <v>50.24</v>
      </c>
      <c r="CV7" s="38">
        <v>60.41</v>
      </c>
      <c r="CW7" s="38">
        <v>62.75</v>
      </c>
      <c r="CX7" s="38">
        <v>65.88</v>
      </c>
      <c r="CY7" s="38">
        <v>65.38</v>
      </c>
      <c r="CZ7" s="38">
        <v>98.9</v>
      </c>
      <c r="DA7" s="38">
        <v>97.66</v>
      </c>
      <c r="DB7" s="38">
        <v>79.98</v>
      </c>
      <c r="DC7" s="38">
        <v>79.48</v>
      </c>
      <c r="DD7" s="38">
        <v>79.3</v>
      </c>
      <c r="DE7" s="38">
        <v>79.34</v>
      </c>
      <c r="DF7" s="38">
        <v>78.650000000000006</v>
      </c>
      <c r="DG7" s="38">
        <v>89.93</v>
      </c>
      <c r="DH7" s="38">
        <v>58.39</v>
      </c>
      <c r="DI7" s="38">
        <v>67.19</v>
      </c>
      <c r="DJ7" s="38">
        <v>64.459999999999994</v>
      </c>
      <c r="DK7" s="38">
        <v>65.180000000000007</v>
      </c>
      <c r="DL7" s="38">
        <v>53.22</v>
      </c>
      <c r="DM7" s="38">
        <v>36.43</v>
      </c>
      <c r="DN7" s="38">
        <v>46.12</v>
      </c>
      <c r="DO7" s="38">
        <v>47.44</v>
      </c>
      <c r="DP7" s="38">
        <v>48.3</v>
      </c>
      <c r="DQ7" s="38">
        <v>45.14</v>
      </c>
      <c r="DR7" s="38">
        <v>48.12</v>
      </c>
      <c r="DS7" s="38">
        <v>14.54</v>
      </c>
      <c r="DT7" s="38">
        <v>14.54</v>
      </c>
      <c r="DU7" s="38">
        <v>14.49</v>
      </c>
      <c r="DV7" s="38">
        <v>14.49</v>
      </c>
      <c r="DW7" s="38">
        <v>7.27</v>
      </c>
      <c r="DX7" s="38">
        <v>8.7200000000000006</v>
      </c>
      <c r="DY7" s="38">
        <v>9.86</v>
      </c>
      <c r="DZ7" s="38">
        <v>11.16</v>
      </c>
      <c r="EA7" s="38">
        <v>12.43</v>
      </c>
      <c r="EB7" s="38">
        <v>13.58</v>
      </c>
      <c r="EC7" s="38">
        <v>15.89</v>
      </c>
      <c r="ED7" s="38">
        <v>0</v>
      </c>
      <c r="EE7" s="38">
        <v>0.59</v>
      </c>
      <c r="EF7" s="38">
        <v>0.91</v>
      </c>
      <c r="EG7" s="38">
        <v>1.32</v>
      </c>
      <c r="EH7" s="38">
        <v>0</v>
      </c>
      <c r="EI7" s="38">
        <v>0.64</v>
      </c>
      <c r="EJ7" s="38">
        <v>0.56000000000000005</v>
      </c>
      <c r="EK7" s="38">
        <v>0.65</v>
      </c>
      <c r="EL7" s="38">
        <v>0.46</v>
      </c>
      <c r="EM7" s="38">
        <v>0.44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ModifiedBy> </cp:lastModifiedBy>
  <cp:lastPrinted>2019-02-20T12:09:00Z</cp:lastPrinted>
  <dcterms:created xsi:type="dcterms:W3CDTF">2018-12-03T08:31:43Z</dcterms:created>
  <dcterms:modified xsi:type="dcterms:W3CDTF">2019-02-20T12:09:01Z</dcterms:modified>
  <cp:category/>
</cp:coreProperties>
</file>