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1Kl2j03xwc5mC7uuMiVN/n361nnlibqB6SeV9wABmbsYvA3D8+5oXAGBx50+v0oT4Ehp245S2CbOddpLy761A==" workbookSaltValue="nsdKLitzPV4xBOmriOBU9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<sst xmlns="http://schemas.openxmlformats.org/spreadsheetml/2006/main" count="240" uniqueCount="126">
  <si>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</si>
  <si>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</si>
  <si>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</si>
  <si>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</si>
  <si>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</si>
  <si>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</si>
  <si>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</si>
  <si>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</si>
  <si>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</si>
  <si>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</si>
  <si>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</si>
  <si>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</si>
  <si>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</si>
  <si>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</si>
  <si>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</si>
  <si>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</si>
  <si>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</si>
  <si>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</si>
  <si>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</si>
  <si>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</si>
  <si>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</si>
  <si>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</si>
  <si>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</si>
  <si>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</si>
  <si>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</si>
  <si>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</si>
  <si>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</si>
  <si>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</si>
  <si>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</si>
  <si>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</si>
  <si>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</si>
  <si>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</si>
  <si>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</si>
  <si>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</si>
  <si>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</si>
  <si>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</si>
  <si>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</si>
  <si>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</si>
  <si>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</si>
  <si>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</si>
  <si>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</si>
  <si>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</si>
  <si>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</si>
  <si>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</si>
  <si>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</si>
  <si>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</si>
  <si>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</si>
  <si>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</si>
  <si>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</si>
  <si>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</si>
  <si>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</si>
  <si>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</si>
  <si>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</si>
  <si>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</si>
  <si>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</si>
  <si>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</si>
  <si>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</si>
  <si>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</si>
  <si>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</si>
  <si>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</si>
  <si>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</si>
  <si>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</si>
  <si>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</si>
  <si>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</si>
  <si>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</si>
  <si>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</si>
  <si>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</si>
  <si>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</si>
  <si>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</si>
  <si>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</si>
  <si>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</si>
  <si>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</si>
  <si>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</si>
  <si>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</si>
  <si>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</si>
  <si>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</si>
  <si>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</si>
  <si>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</si>
  <si>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</si>
  <si>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</si>
  <si>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</si>
  <si>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</si>
  <si>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</si>
  <si>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</si>
  <si>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</si>
  <si>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</si>
  <si>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</si>
  <si>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</si>
  <si>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</si>
  <si>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</si>
  <si>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</si>
  <si>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</si>
  <si>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</si>
  <si>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</si>
  <si>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</si>
  <si>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</si>
  <si>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</si>
  <si>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</si>
  <si>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</si>
  <si>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</si>
  <si>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</si>
  <si>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</si>
  <si>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</si>
  <si>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</si>
  <si>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</si>
  <si>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</si>
  <si>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</si>
  <si>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</si>
  <si>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</si>
  <si>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</si>
  <si>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小布施町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</si>
  <si>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</si>
  <si>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</si>
  <si>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</si>
  <si>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</si>
  <si>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</si>
  <si>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</si>
  <si>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</si>
  <si>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</si>
  <si>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</si>
  <si>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</si>
  <si>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</si>
  <si>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</si>
  <si>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平成24年度から28年度まで95～97％台で推移してきた。平成29年度における総収益の内、実繰入額は前年度比約42％減少、総費用はほぼ前年並みに対し地方債償還金は約34％減少となったことが影響し収益的収支比率は86％台となった。依然として100％未満であるため実質赤字経営となっているのが現状である。
④企業債残高対事業規模比率は、平均値、全国平均とも大幅に下回っており現在のところ適切な数値となっている。しかしながら、既設管路等における法定耐用年数が近づき老朽化してきているのが現実であるため、今後において多額の修繕費用が必要となる。このため、企業債借入も避けられないため当比率も上昇していくものと推測される。将来的な使用料金の見直しも見据え、健全経営を図っていく必要がある。
⑤経費回収率は26年度まで汚水処理費の増加により年々減少傾向にあった。平成27年度から人件費の減額等により60％台で推移している。平均値を若干下回り、全国平均を若干上回ってはいるが、現段階では使用料で回収すべき経費を全て使用料で賄えていないのが現状である。
⑥汚水処理原価は前年に比べ平均値を上回ったものの、全国平均を下回った。H29は前年比3.33円上回ったが本年度分から新たに資本費分の汚水処理費を計上したことに起因するものであり、年間有収水量は前年度比約3%減と大きな変動は無いため効率的な汚水処理が実施されている。
⑦施設利用率は平均値、全国平均を大きく上回っており適切な施設規模となっている。
⑧平成30年3月末現在の水洗化率は96.74%で、年々上昇傾向であり安定した使用料収入が確保されている。</t>
    <rPh sb="10" eb="12">
      <t>ヘイセイ</t>
    </rPh>
    <rPh sb="14" eb="16">
      <t>ネンド</t>
    </rPh>
    <rPh sb="20" eb="22">
      <t>ネンド</t>
    </rPh>
    <rPh sb="30" eb="31">
      <t>ダイ</t>
    </rPh>
    <rPh sb="32" eb="34">
      <t>スイイ</t>
    </rPh>
    <rPh sb="39" eb="41">
      <t>ヘイセイ</t>
    </rPh>
    <rPh sb="43" eb="45">
      <t>ネンド</t>
    </rPh>
    <rPh sb="49" eb="52">
      <t>ソウシュウエキ</t>
    </rPh>
    <rPh sb="53" eb="54">
      <t>ウチ</t>
    </rPh>
    <rPh sb="55" eb="56">
      <t>ジツ</t>
    </rPh>
    <rPh sb="56" eb="58">
      <t>クリイレ</t>
    </rPh>
    <rPh sb="58" eb="59">
      <t>ガク</t>
    </rPh>
    <rPh sb="60" eb="64">
      <t>ゼンネンドヒ</t>
    </rPh>
    <rPh sb="64" eb="65">
      <t>ヤク</t>
    </rPh>
    <rPh sb="68" eb="70">
      <t>ゲンショウ</t>
    </rPh>
    <rPh sb="71" eb="74">
      <t>ソウヒヨウ</t>
    </rPh>
    <rPh sb="77" eb="79">
      <t>ゼンネン</t>
    </rPh>
    <rPh sb="79" eb="80">
      <t>ナ</t>
    </rPh>
    <rPh sb="82" eb="83">
      <t>タイ</t>
    </rPh>
    <rPh sb="84" eb="87">
      <t>チホウサイ</t>
    </rPh>
    <rPh sb="87" eb="90">
      <t>ショウカンキン</t>
    </rPh>
    <rPh sb="91" eb="92">
      <t>ヤク</t>
    </rPh>
    <rPh sb="95" eb="97">
      <t>ゲンショウ</t>
    </rPh>
    <rPh sb="104" eb="106">
      <t>エイキョウ</t>
    </rPh>
    <rPh sb="118" eb="119">
      <t>ダイ</t>
    </rPh>
    <rPh sb="124" eb="126">
      <t>イゼン</t>
    </rPh>
    <rPh sb="133" eb="135">
      <t>ミマン</t>
    </rPh>
    <rPh sb="363" eb="365">
      <t>オスイ</t>
    </rPh>
    <rPh sb="365" eb="367">
      <t>ショリ</t>
    </rPh>
    <rPh sb="367" eb="368">
      <t>ヒ</t>
    </rPh>
    <rPh sb="369" eb="371">
      <t>ゾウカ</t>
    </rPh>
    <rPh sb="374" eb="376">
      <t>ネンネン</t>
    </rPh>
    <rPh sb="376" eb="378">
      <t>ゲンショウ</t>
    </rPh>
    <rPh sb="378" eb="380">
      <t>ケイコウ</t>
    </rPh>
    <rPh sb="385" eb="387">
      <t>ヘイセイ</t>
    </rPh>
    <rPh sb="389" eb="391">
      <t>ネンド</t>
    </rPh>
    <rPh sb="393" eb="396">
      <t>ジンケンヒ</t>
    </rPh>
    <rPh sb="397" eb="399">
      <t>ゲンガク</t>
    </rPh>
    <rPh sb="399" eb="400">
      <t>トウ</t>
    </rPh>
    <rPh sb="406" eb="407">
      <t>ダイ</t>
    </rPh>
    <rPh sb="408" eb="410">
      <t>スイイ</t>
    </rPh>
    <rPh sb="415" eb="418">
      <t>ヘイキンチ</t>
    </rPh>
    <rPh sb="419" eb="421">
      <t>ジャッカン</t>
    </rPh>
    <rPh sb="421" eb="423">
      <t>シタマワ</t>
    </rPh>
    <rPh sb="425" eb="427">
      <t>ゼンコク</t>
    </rPh>
    <rPh sb="427" eb="429">
      <t>ヘイキン</t>
    </rPh>
    <rPh sb="430" eb="432">
      <t>ジャッカン</t>
    </rPh>
    <rPh sb="432" eb="434">
      <t>ウワマワ</t>
    </rPh>
    <rPh sb="472" eb="474">
      <t>ゲンジョウ</t>
    </rPh>
    <rPh sb="490" eb="491">
      <t>クラ</t>
    </rPh>
    <rPh sb="496" eb="498">
      <t>ウワマワ</t>
    </rPh>
    <rPh sb="509" eb="511">
      <t>シタマワ</t>
    </rPh>
    <rPh sb="613" eb="615">
      <t>シセツ</t>
    </rPh>
    <rPh sb="615" eb="618">
      <t>リヨウリツ</t>
    </rPh>
    <rPh sb="628" eb="629">
      <t>オオ</t>
    </rPh>
    <rPh sb="631" eb="633">
      <t>ウワマワ</t>
    </rPh>
    <rPh sb="637" eb="639">
      <t>テキセツ</t>
    </rPh>
    <rPh sb="640" eb="642">
      <t>シセツ</t>
    </rPh>
    <rPh sb="642" eb="644">
      <t>キボ</t>
    </rPh>
    <rPh sb="664" eb="667">
      <t>スイセンカ</t>
    </rPh>
    <rPh sb="667" eb="668">
      <t>リツ</t>
    </rPh>
    <rPh sb="677" eb="679">
      <t>ネンネン</t>
    </rPh>
    <rPh sb="679" eb="681">
      <t>ジョウショウ</t>
    </rPh>
    <rPh sb="681" eb="683">
      <t>ケイコウ</t>
    </rPh>
    <phoneticPr fontId="4"/>
  </si>
  <si>
    <t xml:space="preserve">①処理場　2施設
　　当初整備期間　　　昭和59年度～昭和62年度
　　機能強化実施期間　平成9～10年度
　　　　　　　　　　　平成25～29年度
②汚水管　
　　整備期間　　昭和58年度～昭和61年度
　　供用開始　　昭和63年3月
　　整備全延長　17,861m
　　経年管延長　30年以上　 17,088m　95.7%　　　
　　　　　　　　25～29年　　    0m　   0%
                20～24年　　 55.9m　 0.3%
　　　　　　　　15～19年　　 42.1m   0.2%
　　　　　　　　10～14年　　　675m   3.8%
　　　　　　　　9年以下　　　   0m     0%
</t>
    <rPh sb="1" eb="3">
      <t>ショリ</t>
    </rPh>
    <rPh sb="3" eb="4">
      <t>バ</t>
    </rPh>
    <rPh sb="6" eb="8">
      <t>シセツ</t>
    </rPh>
    <rPh sb="11" eb="13">
      <t>トウショ</t>
    </rPh>
    <rPh sb="27" eb="29">
      <t>ショウワ</t>
    </rPh>
    <rPh sb="36" eb="38">
      <t>キノウ</t>
    </rPh>
    <rPh sb="38" eb="40">
      <t>キョウカ</t>
    </rPh>
    <rPh sb="40" eb="42">
      <t>ジッシ</t>
    </rPh>
    <rPh sb="42" eb="44">
      <t>キカン</t>
    </rPh>
    <rPh sb="45" eb="47">
      <t>ヘイセイ</t>
    </rPh>
    <rPh sb="51" eb="53">
      <t>ネンド</t>
    </rPh>
    <rPh sb="65" eb="67">
      <t>ヘイセイ</t>
    </rPh>
    <rPh sb="72" eb="74">
      <t>ネンド</t>
    </rPh>
    <rPh sb="146" eb="148">
      <t>イジョウ</t>
    </rPh>
    <rPh sb="246" eb="247">
      <t>ネン</t>
    </rPh>
    <phoneticPr fontId="4"/>
  </si>
  <si>
    <t xml:space="preserve">　当町における農業集落排水施設は、２箇所の処理場と汚水管渠を有している。この内、処理場においては、平成25～29年度にかけ全事業費の1/2を企業債を財源とし更新事業を実施したところである。一方、汚水管渠については経年劣化による老朽化や法定耐用年数を控え更新が必要となることは確実であることから、平成30年度より更新計画を策定するための調査を実施することとしている。以上から、今後において企業債残高も再び増加に転じると予想される。このような中、健全な経営を行っていくため公営企業会計適用に向けた取り組みと合わせH28で策定した経営戦略の見直しを行いつつ、更新計画の策定に向けた調査等の取り組みを継続し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1" eb="2">
      <t>トウ</t>
    </rPh>
    <rPh sb="2" eb="3">
      <t>マチ</t>
    </rPh>
    <rPh sb="7" eb="9">
      <t>ノウギョウ</t>
    </rPh>
    <rPh sb="9" eb="11">
      <t>シュウラク</t>
    </rPh>
    <rPh sb="11" eb="13">
      <t>ハイスイ</t>
    </rPh>
    <rPh sb="13" eb="15">
      <t>シセツ</t>
    </rPh>
    <rPh sb="18" eb="20">
      <t>カショ</t>
    </rPh>
    <rPh sb="21" eb="24">
      <t>ショリジョウ</t>
    </rPh>
    <rPh sb="25" eb="27">
      <t>オスイ</t>
    </rPh>
    <rPh sb="27" eb="29">
      <t>カンキョ</t>
    </rPh>
    <rPh sb="30" eb="31">
      <t>ユウ</t>
    </rPh>
    <rPh sb="38" eb="39">
      <t>ウチ</t>
    </rPh>
    <rPh sb="49" eb="51">
      <t>ヘイセイ</t>
    </rPh>
    <rPh sb="56" eb="58">
      <t>ネンド</t>
    </rPh>
    <rPh sb="78" eb="80">
      <t>コウシン</t>
    </rPh>
    <rPh sb="80" eb="82">
      <t>ジギョウ</t>
    </rPh>
    <rPh sb="83" eb="85">
      <t>ジッシ</t>
    </rPh>
    <rPh sb="94" eb="96">
      <t>イッポウ</t>
    </rPh>
    <rPh sb="97" eb="99">
      <t>オスイ</t>
    </rPh>
    <rPh sb="99" eb="101">
      <t>カンキョ</t>
    </rPh>
    <rPh sb="147" eb="149">
      <t>ヘイセイ</t>
    </rPh>
    <rPh sb="151" eb="153">
      <t>ネンド</t>
    </rPh>
    <rPh sb="155" eb="157">
      <t>コウシン</t>
    </rPh>
    <rPh sb="157" eb="159">
      <t>ケイカク</t>
    </rPh>
    <rPh sb="160" eb="162">
      <t>サクテイ</t>
    </rPh>
    <rPh sb="167" eb="169">
      <t>チョウサ</t>
    </rPh>
    <rPh sb="170" eb="172">
      <t>ジッシ</t>
    </rPh>
    <rPh sb="182" eb="184">
      <t>イジョウ</t>
    </rPh>
    <rPh sb="187" eb="189">
      <t>コンゴ</t>
    </rPh>
    <rPh sb="208" eb="210">
      <t>ヨソウ</t>
    </rPh>
    <rPh sb="276" eb="278">
      <t>コウシン</t>
    </rPh>
    <rPh sb="284" eb="285">
      <t>ム</t>
    </rPh>
    <rPh sb="287" eb="289">
      <t>チョウサ</t>
    </rPh>
    <rPh sb="296" eb="29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</si>
</sst>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8F-4D08-BEB3-FE8A2C729917}"/>
            </c:ext>
          </c:extLst>
        </c:ser>
        <c:dLbls>
          <c:showLegendKey val="0"/>
          <c:showVal val="0"/>
          <c:showCatName val="0"/>
          <c:showSerName val="0"/>
          <c:showPercent val="0"/>
          <c:showBubbleSize val="0"/>
        </c:dLbls>
        <c:gapWidth val="150"/>
        <c:axId val="89910272"/>
        <c:axId val="899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xmlns:c16r2="http://schemas.microsoft.com/office/drawing/2015/06/chart">
            <c:ext xmlns:c16="http://schemas.microsoft.com/office/drawing/2014/chart" uri="{C3380CC4-5D6E-409C-BE32-E72D297353CC}">
              <c16:uniqueId val="{00000001-278F-4D08-BEB3-FE8A2C729917}"/>
            </c:ext>
          </c:extLst>
        </c:ser>
        <c:dLbls>
          <c:showLegendKey val="0"/>
          <c:showVal val="0"/>
          <c:showCatName val="0"/>
          <c:showSerName val="0"/>
          <c:showPercent val="0"/>
          <c:showBubbleSize val="0"/>
        </c:dLbls>
        <c:marker val="1"/>
        <c:smooth val="0"/>
        <c:axId val="89910272"/>
        <c:axId val="89920640"/>
      </c:lineChart>
      <c:dateAx>
        <c:axId val="89910272"/>
        <c:scaling>
          <c:orientation val="minMax"/>
        </c:scaling>
        <c:delete val="1"/>
        <c:axPos val="b"/>
        <c:numFmt formatCode="ge" sourceLinked="1"/>
        <c:majorTickMark val="none"/>
        <c:minorTickMark val="none"/>
        <c:tickLblPos val="none"/>
        <c:crossAx val="89920640"/>
        <c:crosses val="autoZero"/>
        <c:auto val="1"/>
        <c:lblOffset val="100"/>
        <c:baseTimeUnit val="years"/>
      </c:dateAx>
      <c:valAx>
        <c:axId val="899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73.16</c:v>
                </c:pt>
                <c:pt idx="1">
                  <c:v>70</c:v>
                </c:pt>
                <c:pt idx="2">
                  <c:v>69.209999999999994</c:v>
                </c:pt>
                <c:pt idx="3">
                  <c:v>72.37</c:v>
                </c:pt>
                <c:pt idx="4">
                  <c:v>73.95</c:v>
                </c:pt>
              </c:numCache>
            </c:numRef>
          </c:val>
          <c:extLst xmlns:c16r2="http://schemas.microsoft.com/office/drawing/2015/06/chart">
            <c:ext xmlns:c16="http://schemas.microsoft.com/office/drawing/2014/chart" uri="{C3380CC4-5D6E-409C-BE32-E72D297353CC}">
              <c16:uniqueId val="{00000000-173F-4044-92F1-96C18207783D}"/>
            </c:ext>
          </c:extLst>
        </c:ser>
        <c:dLbls>
          <c:showLegendKey val="0"/>
          <c:showVal val="0"/>
          <c:showCatName val="0"/>
          <c:showSerName val="0"/>
          <c:showPercent val="0"/>
          <c:showBubbleSize val="0"/>
        </c:dLbls>
        <c:gapWidth val="150"/>
        <c:axId val="31563136"/>
        <c:axId val="3157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xmlns:c16r2="http://schemas.microsoft.com/office/drawing/2015/06/chart">
            <c:ext xmlns:c16="http://schemas.microsoft.com/office/drawing/2014/chart" uri="{C3380CC4-5D6E-409C-BE32-E72D297353CC}">
              <c16:uniqueId val="{00000001-173F-4044-92F1-96C18207783D}"/>
            </c:ext>
          </c:extLst>
        </c:ser>
        <c:dLbls>
          <c:showLegendKey val="0"/>
          <c:showVal val="0"/>
          <c:showCatName val="0"/>
          <c:showSerName val="0"/>
          <c:showPercent val="0"/>
          <c:showBubbleSize val="0"/>
        </c:dLbls>
        <c:marker val="1"/>
        <c:smooth val="0"/>
        <c:axId val="31563136"/>
        <c:axId val="31573504"/>
      </c:lineChart>
      <c:dateAx>
        <c:axId val="31563136"/>
        <c:scaling>
          <c:orientation val="minMax"/>
        </c:scaling>
        <c:delete val="1"/>
        <c:axPos val="b"/>
        <c:numFmt formatCode="ge" sourceLinked="1"/>
        <c:majorTickMark val="none"/>
        <c:minorTickMark val="none"/>
        <c:tickLblPos val="none"/>
        <c:crossAx val="31573504"/>
        <c:crosses val="autoZero"/>
        <c:auto val="1"/>
        <c:lblOffset val="100"/>
        <c:baseTimeUnit val="years"/>
      </c:dateAx>
      <c:valAx>
        <c:axId val="315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96.12</c:v>
                </c:pt>
                <c:pt idx="1">
                  <c:v>96.58</c:v>
                </c:pt>
                <c:pt idx="2">
                  <c:v>96.51</c:v>
                </c:pt>
                <c:pt idx="3">
                  <c:v>96.68</c:v>
                </c:pt>
                <c:pt idx="4">
                  <c:v>96.74</c:v>
                </c:pt>
              </c:numCache>
            </c:numRef>
          </c:val>
          <c:extLst xmlns:c16r2="http://schemas.microsoft.com/office/drawing/2015/06/chart">
            <c:ext xmlns:c16="http://schemas.microsoft.com/office/drawing/2014/chart" uri="{C3380CC4-5D6E-409C-BE32-E72D297353CC}">
              <c16:uniqueId val="{00000000-B9C4-4F9D-AF12-43D2A466FA22}"/>
            </c:ext>
          </c:extLst>
        </c:ser>
        <c:dLbls>
          <c:showLegendKey val="0"/>
          <c:showVal val="0"/>
          <c:showCatName val="0"/>
          <c:showSerName val="0"/>
          <c:showPercent val="0"/>
          <c:showBubbleSize val="0"/>
        </c:dLbls>
        <c:gapWidth val="150"/>
        <c:axId val="31629312"/>
        <c:axId val="316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xmlns:c16r2="http://schemas.microsoft.com/office/drawing/2015/06/chart">
            <c:ext xmlns:c16="http://schemas.microsoft.com/office/drawing/2014/chart" uri="{C3380CC4-5D6E-409C-BE32-E72D297353CC}">
              <c16:uniqueId val="{00000001-B9C4-4F9D-AF12-43D2A466FA22}"/>
            </c:ext>
          </c:extLst>
        </c:ser>
        <c:dLbls>
          <c:showLegendKey val="0"/>
          <c:showVal val="0"/>
          <c:showCatName val="0"/>
          <c:showSerName val="0"/>
          <c:showPercent val="0"/>
          <c:showBubbleSize val="0"/>
        </c:dLbls>
        <c:marker val="1"/>
        <c:smooth val="0"/>
        <c:axId val="31629312"/>
        <c:axId val="31631232"/>
      </c:lineChart>
      <c:dateAx>
        <c:axId val="31629312"/>
        <c:scaling>
          <c:orientation val="minMax"/>
        </c:scaling>
        <c:delete val="1"/>
        <c:axPos val="b"/>
        <c:numFmt formatCode="ge" sourceLinked="1"/>
        <c:majorTickMark val="none"/>
        <c:minorTickMark val="none"/>
        <c:tickLblPos val="none"/>
        <c:crossAx val="31631232"/>
        <c:crosses val="autoZero"/>
        <c:auto val="1"/>
        <c:lblOffset val="100"/>
        <c:baseTimeUnit val="years"/>
      </c:dateAx>
      <c:valAx>
        <c:axId val="316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96.58</c:v>
                </c:pt>
                <c:pt idx="1">
                  <c:v>97.23</c:v>
                </c:pt>
                <c:pt idx="2">
                  <c:v>95.35</c:v>
                </c:pt>
                <c:pt idx="3">
                  <c:v>95.1</c:v>
                </c:pt>
                <c:pt idx="4">
                  <c:v>86.13</c:v>
                </c:pt>
              </c:numCache>
            </c:numRef>
          </c:val>
          <c:extLst xmlns:c16r2="http://schemas.microsoft.com/office/drawing/2015/06/chart">
            <c:ext xmlns:c16="http://schemas.microsoft.com/office/drawing/2014/chart" uri="{C3380CC4-5D6E-409C-BE32-E72D297353CC}">
              <c16:uniqueId val="{00000000-50C6-4F57-9E17-4ED12BCC705E}"/>
            </c:ext>
          </c:extLst>
        </c:ser>
        <c:dLbls>
          <c:showLegendKey val="0"/>
          <c:showVal val="0"/>
          <c:showCatName val="0"/>
          <c:showSerName val="0"/>
          <c:showPercent val="0"/>
          <c:showBubbleSize val="0"/>
        </c:dLbls>
        <c:gapWidth val="150"/>
        <c:axId val="89963904"/>
        <c:axId val="899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C6-4F57-9E17-4ED12BCC705E}"/>
            </c:ext>
          </c:extLst>
        </c:ser>
        <c:dLbls>
          <c:showLegendKey val="0"/>
          <c:showVal val="0"/>
          <c:showCatName val="0"/>
          <c:showSerName val="0"/>
          <c:showPercent val="0"/>
          <c:showBubbleSize val="0"/>
        </c:dLbls>
        <c:marker val="1"/>
        <c:smooth val="0"/>
        <c:axId val="89963904"/>
        <c:axId val="89970176"/>
      </c:lineChart>
      <c:dateAx>
        <c:axId val="89963904"/>
        <c:scaling>
          <c:orientation val="minMax"/>
        </c:scaling>
        <c:delete val="1"/>
        <c:axPos val="b"/>
        <c:numFmt formatCode="ge" sourceLinked="1"/>
        <c:majorTickMark val="none"/>
        <c:minorTickMark val="none"/>
        <c:tickLblPos val="none"/>
        <c:crossAx val="89970176"/>
        <c:crosses val="autoZero"/>
        <c:auto val="1"/>
        <c:lblOffset val="100"/>
        <c:baseTimeUnit val="years"/>
      </c:dateAx>
      <c:valAx>
        <c:axId val="89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55-4F9E-BB79-7C505407F5E4}"/>
            </c:ext>
          </c:extLst>
        </c:ser>
        <c:dLbls>
          <c:showLegendKey val="0"/>
          <c:showVal val="0"/>
          <c:showCatName val="0"/>
          <c:showSerName val="0"/>
          <c:showPercent val="0"/>
          <c:showBubbleSize val="0"/>
        </c:dLbls>
        <c:gapWidth val="150"/>
        <c:axId val="31039488"/>
        <c:axId val="310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55-4F9E-BB79-7C505407F5E4}"/>
            </c:ext>
          </c:extLst>
        </c:ser>
        <c:dLbls>
          <c:showLegendKey val="0"/>
          <c:showVal val="0"/>
          <c:showCatName val="0"/>
          <c:showSerName val="0"/>
          <c:showPercent val="0"/>
          <c:showBubbleSize val="0"/>
        </c:dLbls>
        <c:marker val="1"/>
        <c:smooth val="0"/>
        <c:axId val="31039488"/>
        <c:axId val="31041408"/>
      </c:lineChart>
      <c:dateAx>
        <c:axId val="31039488"/>
        <c:scaling>
          <c:orientation val="minMax"/>
        </c:scaling>
        <c:delete val="1"/>
        <c:axPos val="b"/>
        <c:numFmt formatCode="ge" sourceLinked="1"/>
        <c:majorTickMark val="none"/>
        <c:minorTickMark val="none"/>
        <c:tickLblPos val="none"/>
        <c:crossAx val="31041408"/>
        <c:crosses val="autoZero"/>
        <c:auto val="1"/>
        <c:lblOffset val="100"/>
        <c:baseTimeUnit val="years"/>
      </c:dateAx>
      <c:valAx>
        <c:axId val="310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0-4704-A1F0-760727FD706B}"/>
            </c:ext>
          </c:extLst>
        </c:ser>
        <c:dLbls>
          <c:showLegendKey val="0"/>
          <c:showVal val="0"/>
          <c:showCatName val="0"/>
          <c:showSerName val="0"/>
          <c:showPercent val="0"/>
          <c:showBubbleSize val="0"/>
        </c:dLbls>
        <c:gapWidth val="150"/>
        <c:axId val="31474048"/>
        <c:axId val="314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0-4704-A1F0-760727FD706B}"/>
            </c:ext>
          </c:extLst>
        </c:ser>
        <c:dLbls>
          <c:showLegendKey val="0"/>
          <c:showVal val="0"/>
          <c:showCatName val="0"/>
          <c:showSerName val="0"/>
          <c:showPercent val="0"/>
          <c:showBubbleSize val="0"/>
        </c:dLbls>
        <c:marker val="1"/>
        <c:smooth val="0"/>
        <c:axId val="31474048"/>
        <c:axId val="31475968"/>
      </c:lineChart>
      <c:dateAx>
        <c:axId val="31474048"/>
        <c:scaling>
          <c:orientation val="minMax"/>
        </c:scaling>
        <c:delete val="1"/>
        <c:axPos val="b"/>
        <c:numFmt formatCode="ge" sourceLinked="1"/>
        <c:majorTickMark val="none"/>
        <c:minorTickMark val="none"/>
        <c:tickLblPos val="none"/>
        <c:crossAx val="31475968"/>
        <c:crosses val="autoZero"/>
        <c:auto val="1"/>
        <c:lblOffset val="100"/>
        <c:baseTimeUnit val="years"/>
      </c:dateAx>
      <c:valAx>
        <c:axId val="314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17-45F2-8AA3-BBF3D37F9EFC}"/>
            </c:ext>
          </c:extLst>
        </c:ser>
        <c:dLbls>
          <c:showLegendKey val="0"/>
          <c:showVal val="0"/>
          <c:showCatName val="0"/>
          <c:showSerName val="0"/>
          <c:showPercent val="0"/>
          <c:showBubbleSize val="0"/>
        </c:dLbls>
        <c:gapWidth val="150"/>
        <c:axId val="31520640"/>
        <c:axId val="312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17-45F2-8AA3-BBF3D37F9EFC}"/>
            </c:ext>
          </c:extLst>
        </c:ser>
        <c:dLbls>
          <c:showLegendKey val="0"/>
          <c:showVal val="0"/>
          <c:showCatName val="0"/>
          <c:showSerName val="0"/>
          <c:showPercent val="0"/>
          <c:showBubbleSize val="0"/>
        </c:dLbls>
        <c:marker val="1"/>
        <c:smooth val="0"/>
        <c:axId val="31520640"/>
        <c:axId val="31268864"/>
      </c:lineChart>
      <c:dateAx>
        <c:axId val="31520640"/>
        <c:scaling>
          <c:orientation val="minMax"/>
        </c:scaling>
        <c:delete val="1"/>
        <c:axPos val="b"/>
        <c:numFmt formatCode="ge" sourceLinked="1"/>
        <c:majorTickMark val="none"/>
        <c:minorTickMark val="none"/>
        <c:tickLblPos val="none"/>
        <c:crossAx val="31268864"/>
        <c:crosses val="autoZero"/>
        <c:auto val="1"/>
        <c:lblOffset val="100"/>
        <c:baseTimeUnit val="years"/>
      </c:dateAx>
      <c:valAx>
        <c:axId val="312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BA-4791-84EF-8909B830B811}"/>
            </c:ext>
          </c:extLst>
        </c:ser>
        <c:dLbls>
          <c:showLegendKey val="0"/>
          <c:showVal val="0"/>
          <c:showCatName val="0"/>
          <c:showSerName val="0"/>
          <c:showPercent val="0"/>
          <c:showBubbleSize val="0"/>
        </c:dLbls>
        <c:gapWidth val="150"/>
        <c:axId val="31292032"/>
        <c:axId val="312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BA-4791-84EF-8909B830B811}"/>
            </c:ext>
          </c:extLst>
        </c:ser>
        <c:dLbls>
          <c:showLegendKey val="0"/>
          <c:showVal val="0"/>
          <c:showCatName val="0"/>
          <c:showSerName val="0"/>
          <c:showPercent val="0"/>
          <c:showBubbleSize val="0"/>
        </c:dLbls>
        <c:marker val="1"/>
        <c:smooth val="0"/>
        <c:axId val="31292032"/>
        <c:axId val="31298304"/>
      </c:lineChart>
      <c:dateAx>
        <c:axId val="31292032"/>
        <c:scaling>
          <c:orientation val="minMax"/>
        </c:scaling>
        <c:delete val="1"/>
        <c:axPos val="b"/>
        <c:numFmt formatCode="ge" sourceLinked="1"/>
        <c:majorTickMark val="none"/>
        <c:minorTickMark val="none"/>
        <c:tickLblPos val="none"/>
        <c:crossAx val="31298304"/>
        <c:crosses val="autoZero"/>
        <c:auto val="1"/>
        <c:lblOffset val="100"/>
        <c:baseTimeUnit val="years"/>
      </c:dateAx>
      <c:valAx>
        <c:axId val="312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448.16</c:v>
                </c:pt>
              </c:numCache>
            </c:numRef>
          </c:val>
          <c:extLst xmlns:c16r2="http://schemas.microsoft.com/office/drawing/2015/06/chart">
            <c:ext xmlns:c16="http://schemas.microsoft.com/office/drawing/2014/chart" uri="{C3380CC4-5D6E-409C-BE32-E72D297353CC}">
              <c16:uniqueId val="{00000000-2AF8-46BF-BEA0-0B0FBCD2249C}"/>
            </c:ext>
          </c:extLst>
        </c:ser>
        <c:dLbls>
          <c:showLegendKey val="0"/>
          <c:showVal val="0"/>
          <c:showCatName val="0"/>
          <c:showSerName val="0"/>
          <c:showPercent val="0"/>
          <c:showBubbleSize val="0"/>
        </c:dLbls>
        <c:gapWidth val="150"/>
        <c:axId val="31341568"/>
        <c:axId val="313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xmlns:c16r2="http://schemas.microsoft.com/office/drawing/2015/06/chart">
            <c:ext xmlns:c16="http://schemas.microsoft.com/office/drawing/2014/chart" uri="{C3380CC4-5D6E-409C-BE32-E72D297353CC}">
              <c16:uniqueId val="{00000001-2AF8-46BF-BEA0-0B0FBCD2249C}"/>
            </c:ext>
          </c:extLst>
        </c:ser>
        <c:dLbls>
          <c:showLegendKey val="0"/>
          <c:showVal val="0"/>
          <c:showCatName val="0"/>
          <c:showSerName val="0"/>
          <c:showPercent val="0"/>
          <c:showBubbleSize val="0"/>
        </c:dLbls>
        <c:marker val="1"/>
        <c:smooth val="0"/>
        <c:axId val="31341568"/>
        <c:axId val="31347840"/>
      </c:lineChart>
      <c:dateAx>
        <c:axId val="31341568"/>
        <c:scaling>
          <c:orientation val="minMax"/>
        </c:scaling>
        <c:delete val="1"/>
        <c:axPos val="b"/>
        <c:numFmt formatCode="ge" sourceLinked="1"/>
        <c:majorTickMark val="none"/>
        <c:minorTickMark val="none"/>
        <c:tickLblPos val="none"/>
        <c:crossAx val="31347840"/>
        <c:crosses val="autoZero"/>
        <c:auto val="1"/>
        <c:lblOffset val="100"/>
        <c:baseTimeUnit val="years"/>
      </c:dateAx>
      <c:valAx>
        <c:axId val="313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66.680000000000007</c:v>
                </c:pt>
                <c:pt idx="1">
                  <c:v>52.98</c:v>
                </c:pt>
                <c:pt idx="2">
                  <c:v>69.69</c:v>
                </c:pt>
                <c:pt idx="3">
                  <c:v>65.13</c:v>
                </c:pt>
                <c:pt idx="4">
                  <c:v>64.069999999999993</c:v>
                </c:pt>
              </c:numCache>
            </c:numRef>
          </c:val>
          <c:extLst xmlns:c16r2="http://schemas.microsoft.com/office/drawing/2015/06/chart">
            <c:ext xmlns:c16="http://schemas.microsoft.com/office/drawing/2014/chart" uri="{C3380CC4-5D6E-409C-BE32-E72D297353CC}">
              <c16:uniqueId val="{00000000-3E5D-4F79-A898-6BFB1A4D97DC}"/>
            </c:ext>
          </c:extLst>
        </c:ser>
        <c:dLbls>
          <c:showLegendKey val="0"/>
          <c:showVal val="0"/>
          <c:showCatName val="0"/>
          <c:showSerName val="0"/>
          <c:showPercent val="0"/>
          <c:showBubbleSize val="0"/>
        </c:dLbls>
        <c:gapWidth val="150"/>
        <c:axId val="31378816"/>
        <c:axId val="313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xmlns:c16r2="http://schemas.microsoft.com/office/drawing/2015/06/chart">
            <c:ext xmlns:c16="http://schemas.microsoft.com/office/drawing/2014/chart" uri="{C3380CC4-5D6E-409C-BE32-E72D297353CC}">
              <c16:uniqueId val="{00000001-3E5D-4F79-A898-6BFB1A4D97DC}"/>
            </c:ext>
          </c:extLst>
        </c:ser>
        <c:dLbls>
          <c:showLegendKey val="0"/>
          <c:showVal val="0"/>
          <c:showCatName val="0"/>
          <c:showSerName val="0"/>
          <c:showPercent val="0"/>
          <c:showBubbleSize val="0"/>
        </c:dLbls>
        <c:marker val="1"/>
        <c:smooth val="0"/>
        <c:axId val="31378816"/>
        <c:axId val="31380992"/>
      </c:lineChart>
      <c:dateAx>
        <c:axId val="31378816"/>
        <c:scaling>
          <c:orientation val="minMax"/>
        </c:scaling>
        <c:delete val="1"/>
        <c:axPos val="b"/>
        <c:numFmt formatCode="ge" sourceLinked="1"/>
        <c:majorTickMark val="none"/>
        <c:minorTickMark val="none"/>
        <c:tickLblPos val="none"/>
        <c:crossAx val="31380992"/>
        <c:crosses val="autoZero"/>
        <c:auto val="1"/>
        <c:lblOffset val="100"/>
        <c:baseTimeUnit val="years"/>
      </c:dateAx>
      <c:valAx>
        <c:axId val="313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230.13</c:v>
                </c:pt>
                <c:pt idx="1">
                  <c:v>296.12</c:v>
                </c:pt>
                <c:pt idx="2">
                  <c:v>226.24</c:v>
                </c:pt>
                <c:pt idx="3">
                  <c:v>243.25</c:v>
                </c:pt>
                <c:pt idx="4">
                  <c:v>246.58</c:v>
                </c:pt>
              </c:numCache>
            </c:numRef>
          </c:val>
          <c:extLst xmlns:c16r2="http://schemas.microsoft.com/office/drawing/2015/06/chart">
            <c:ext xmlns:c16="http://schemas.microsoft.com/office/drawing/2014/chart" uri="{C3380CC4-5D6E-409C-BE32-E72D297353CC}">
              <c16:uniqueId val="{00000000-EF87-4EC7-BED2-C928BB0B6EAB}"/>
            </c:ext>
          </c:extLst>
        </c:ser>
        <c:dLbls>
          <c:showLegendKey val="0"/>
          <c:showVal val="0"/>
          <c:showCatName val="0"/>
          <c:showSerName val="0"/>
          <c:showPercent val="0"/>
          <c:showBubbleSize val="0"/>
        </c:dLbls>
        <c:gapWidth val="150"/>
        <c:axId val="31526272"/>
        <c:axId val="315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xmlns:c16r2="http://schemas.microsoft.com/office/drawing/2015/06/chart">
            <c:ext xmlns:c16="http://schemas.microsoft.com/office/drawing/2014/chart" uri="{C3380CC4-5D6E-409C-BE32-E72D297353CC}">
              <c16:uniqueId val="{00000001-EF87-4EC7-BED2-C928BB0B6EAB}"/>
            </c:ext>
          </c:extLst>
        </c:ser>
        <c:dLbls>
          <c:showLegendKey val="0"/>
          <c:showVal val="0"/>
          <c:showCatName val="0"/>
          <c:showSerName val="0"/>
          <c:showPercent val="0"/>
          <c:showBubbleSize val="0"/>
        </c:dLbls>
        <c:marker val="1"/>
        <c:smooth val="0"/>
        <c:axId val="31526272"/>
        <c:axId val="31548928"/>
      </c:lineChart>
      <c:dateAx>
        <c:axId val="31526272"/>
        <c:scaling>
          <c:orientation val="minMax"/>
        </c:scaling>
        <c:delete val="1"/>
        <c:axPos val="b"/>
        <c:numFmt formatCode="ge" sourceLinked="1"/>
        <c:majorTickMark val="none"/>
        <c:minorTickMark val="none"/>
        <c:tickLblPos val="none"/>
        <c:crossAx val="31548928"/>
        <c:crosses val="autoZero"/>
        <c:auto val="1"/>
        <c:lblOffset val="100"/>
        <c:baseTimeUnit val="years"/>
      </c:dateAx>
      <c:valAx>
        <c:axId val="315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小布施町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72">
        <f>データ!S6</f>
        <v>11063</v>
      </c>
      <c r="AM8" s="72"/>
      <c r="AN8" s="72"/>
      <c r="AO8" s="72"/>
      <c r="AP8" s="72"/>
      <c r="AQ8" s="72"/>
      <c r="AR8" s="72"/>
      <c r="AS8" s="72"/>
      <c r="AT8" s="71">
        <f>データ!T6</f>
        <v>19.12</v>
      </c>
      <c r="AU8" s="71"/>
      <c r="AV8" s="71"/>
      <c r="AW8" s="71"/>
      <c r="AX8" s="71"/>
      <c r="AY8" s="71"/>
      <c r="AZ8" s="71"/>
      <c r="BA8" s="71"/>
      <c r="BB8" s="71">
        <f>データ!U6</f>
        <v>578.61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20.07</v>
      </c>
      <c r="Q10" s="71"/>
      <c r="R10" s="71"/>
      <c r="S10" s="71"/>
      <c r="T10" s="71"/>
      <c r="U10" s="71"/>
      <c r="V10" s="71"/>
      <c r="W10" s="71">
        <f>データ!Q6</f>
        <v>83.98</v>
      </c>
      <c r="X10" s="71"/>
      <c r="Y10" s="71"/>
      <c r="Z10" s="71"/>
      <c r="AA10" s="71"/>
      <c r="AB10" s="71"/>
      <c r="AC10" s="71"/>
      <c r="AD10" s="72">
        <f>データ!R6</f>
        <v>2868</v>
      </c>
      <c r="AE10" s="72"/>
      <c r="AF10" s="72"/>
      <c r="AG10" s="72"/>
      <c r="AH10" s="72"/>
      <c r="AI10" s="72"/>
      <c r="AJ10" s="72"/>
      <c r="AK10" s="2"/>
      <c r="AL10" s="72">
        <f>データ!V6</f>
        <v>2209</v>
      </c>
      <c r="AM10" s="72"/>
      <c r="AN10" s="72"/>
      <c r="AO10" s="72"/>
      <c r="AP10" s="72"/>
      <c r="AQ10" s="72"/>
      <c r="AR10" s="72"/>
      <c r="AS10" s="72"/>
      <c r="AT10" s="71">
        <f>データ!W6</f>
        <v>5.95</v>
      </c>
      <c r="AU10" s="71"/>
      <c r="AV10" s="71"/>
      <c r="AW10" s="71"/>
      <c r="AX10" s="71"/>
      <c r="AY10" s="71"/>
      <c r="AZ10" s="71"/>
      <c r="BA10" s="71"/>
      <c r="BB10" s="71">
        <f>データ!X6</f>
        <v>371.26</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7Qsc2mqZSA0qnPARkpnDZoFgHADjLsZMyzFVD1LnedwPXv/KIP6BRQsq0sGJcvddaLO25ISxDWSI/vQX7TBLkg==" saltValue="S1VrCdCMipF/IL9rrrT9g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205419</v>
      </c>
      <c r="D6" s="32">
        <f t="shared" si="3"/>
        <v>47</v>
      </c>
      <c r="E6" s="32">
        <f t="shared" si="3"/>
        <v>17</v>
      </c>
      <c r="F6" s="32">
        <f t="shared" si="3"/>
        <v>5</v>
      </c>
      <c r="G6" s="32">
        <f t="shared" si="3"/>
        <v>0</v>
      </c>
      <c r="H6" s="32" t="str">
        <f t="shared" si="3"/>
        <v>長野県　小布施町</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20.07</v>
      </c>
      <c r="Q6" s="33">
        <f t="shared" si="3"/>
        <v>83.98</v>
      </c>
      <c r="R6" s="33">
        <f t="shared" si="3"/>
        <v>2868</v>
      </c>
      <c r="S6" s="33">
        <f t="shared" si="3"/>
        <v>11063</v>
      </c>
      <c r="T6" s="33">
        <f t="shared" si="3"/>
        <v>19.12</v>
      </c>
      <c r="U6" s="33">
        <f t="shared" si="3"/>
        <v>578.61</v>
      </c>
      <c r="V6" s="33">
        <f t="shared" si="3"/>
        <v>2209</v>
      </c>
      <c r="W6" s="33">
        <f t="shared" si="3"/>
        <v>5.95</v>
      </c>
      <c r="X6" s="33">
        <f t="shared" si="3"/>
        <v>371.26</v>
      </c>
      <c r="Y6" s="34">
        <f>IF(Y7="",NA(),Y7)</f>
        <v>96.58</v>
      </c>
      <c r="Z6" s="34">
        <f t="shared" ref="Z6:AH6" si="4">IF(Z7="",NA(),Z7)</f>
        <v>97.23</v>
      </c>
      <c r="AA6" s="34">
        <f t="shared" si="4"/>
        <v>95.35</v>
      </c>
      <c r="AB6" s="34">
        <f t="shared" si="4"/>
        <v>95.1</v>
      </c>
      <c r="AC6" s="34">
        <f t="shared" si="4"/>
        <v>86.13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448.16</v>
      </c>
      <c r="BK6" s="34">
        <f t="shared" si="7"/>
        <v>1126.77</v>
      </c>
      <c r="BL6" s="34">
        <f t="shared" si="7"/>
        <v>1044.8</v>
      </c>
      <c r="BM6" s="34">
        <f t="shared" si="7"/>
        <v>1081.8</v>
      </c>
      <c r="BN6" s="34">
        <f t="shared" si="7"/>
        <v>974.93</v>
      </c>
      <c r="BO6" s="34">
        <f t="shared" si="7"/>
        <v>684.74</v>
      </c>
      <c r="BP6" s="33" t="str">
        <f>IF(BP7="","",IF(BP7="-","【-】","【"&amp;SUBSTITUTE(TEXT(BP7,"#,##0.00"),"-","△")&amp;"】"))</f>
        <v>【814.89】</v>
      </c>
      <c r="BQ6" s="34">
        <f>IF(BQ7="",NA(),BQ7)</f>
        <v>66.680000000000007</v>
      </c>
      <c r="BR6" s="34">
        <f t="shared" ref="BR6:BZ6" si="8">IF(BR7="",NA(),BR7)</f>
        <v>52.98</v>
      </c>
      <c r="BS6" s="34">
        <f t="shared" si="8"/>
        <v>69.69</v>
      </c>
      <c r="BT6" s="34">
        <f t="shared" si="8"/>
        <v>65.13</v>
      </c>
      <c r="BU6" s="34">
        <f t="shared" si="8"/>
        <v>64.069999999999993</v>
      </c>
      <c r="BV6" s="34">
        <f t="shared" si="8"/>
        <v>50.9</v>
      </c>
      <c r="BW6" s="34">
        <f t="shared" si="8"/>
        <v>50.82</v>
      </c>
      <c r="BX6" s="34">
        <f t="shared" si="8"/>
        <v>52.19</v>
      </c>
      <c r="BY6" s="34">
        <f t="shared" si="8"/>
        <v>55.32</v>
      </c>
      <c r="BZ6" s="34">
        <f t="shared" si="8"/>
        <v>65.33</v>
      </c>
      <c r="CA6" s="33" t="str">
        <f>IF(CA7="","",IF(CA7="-","【-】","【"&amp;SUBSTITUTE(TEXT(CA7,"#,##0.00"),"-","△")&amp;"】"))</f>
        <v>【60.64】</v>
      </c>
      <c r="CB6" s="34">
        <f>IF(CB7="",NA(),CB7)</f>
        <v>230.13</v>
      </c>
      <c r="CC6" s="34">
        <f t="shared" ref="CC6:CK6" si="9">IF(CC7="",NA(),CC7)</f>
        <v>296.12</v>
      </c>
      <c r="CD6" s="34">
        <f t="shared" si="9"/>
        <v>226.24</v>
      </c>
      <c r="CE6" s="34">
        <f t="shared" si="9"/>
        <v>243.25</v>
      </c>
      <c r="CF6" s="34">
        <f t="shared" si="9"/>
        <v>246.58</v>
      </c>
      <c r="CG6" s="34">
        <f t="shared" si="9"/>
        <v>293.27</v>
      </c>
      <c r="CH6" s="34">
        <f t="shared" si="9"/>
        <v>300.52</v>
      </c>
      <c r="CI6" s="34">
        <f t="shared" si="9"/>
        <v>296.14</v>
      </c>
      <c r="CJ6" s="34">
        <f t="shared" si="9"/>
        <v>283.17</v>
      </c>
      <c r="CK6" s="34">
        <f t="shared" si="9"/>
        <v>227.43</v>
      </c>
      <c r="CL6" s="33" t="str">
        <f>IF(CL7="","",IF(CL7="-","【-】","【"&amp;SUBSTITUTE(TEXT(CL7,"#,##0.00"),"-","△")&amp;"】"))</f>
        <v>【255.52】</v>
      </c>
      <c r="CM6" s="34">
        <f>IF(CM7="",NA(),CM7)</f>
        <v>73.16</v>
      </c>
      <c r="CN6" s="34">
        <f t="shared" ref="CN6:CV6" si="10">IF(CN7="",NA(),CN7)</f>
        <v>70</v>
      </c>
      <c r="CO6" s="34">
        <f t="shared" si="10"/>
        <v>69.209999999999994</v>
      </c>
      <c r="CP6" s="34">
        <f t="shared" si="10"/>
        <v>72.37</v>
      </c>
      <c r="CQ6" s="34">
        <f t="shared" si="10"/>
        <v>73.95</v>
      </c>
      <c r="CR6" s="34">
        <f t="shared" si="10"/>
        <v>53.78</v>
      </c>
      <c r="CS6" s="34">
        <f t="shared" si="10"/>
        <v>53.24</v>
      </c>
      <c r="CT6" s="34">
        <f t="shared" si="10"/>
        <v>52.31</v>
      </c>
      <c r="CU6" s="34">
        <f t="shared" si="10"/>
        <v>60.65</v>
      </c>
      <c r="CV6" s="34">
        <f t="shared" si="10"/>
        <v>56.01</v>
      </c>
      <c r="CW6" s="33" t="str">
        <f>IF(CW7="","",IF(CW7="-","【-】","【"&amp;SUBSTITUTE(TEXT(CW7,"#,##0.00"),"-","△")&amp;"】"))</f>
        <v>【52.49】</v>
      </c>
      <c r="CX6" s="34">
        <f>IF(CX7="",NA(),CX7)</f>
        <v>96.12</v>
      </c>
      <c r="CY6" s="34">
        <f t="shared" ref="CY6:DG6" si="11">IF(CY7="",NA(),CY7)</f>
        <v>96.58</v>
      </c>
      <c r="CZ6" s="34">
        <f t="shared" si="11"/>
        <v>96.51</v>
      </c>
      <c r="DA6" s="34">
        <f t="shared" si="11"/>
        <v>96.68</v>
      </c>
      <c r="DB6" s="34">
        <f t="shared" si="11"/>
        <v>96.74</v>
      </c>
      <c r="DC6" s="34">
        <f t="shared" si="11"/>
        <v>84.06</v>
      </c>
      <c r="DD6" s="34">
        <f t="shared" si="11"/>
        <v>84.07</v>
      </c>
      <c r="DE6" s="34">
        <f t="shared" si="11"/>
        <v>84.32</v>
      </c>
      <c r="DF6" s="34">
        <f t="shared" si="11"/>
        <v>84.58</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0.44</v>
      </c>
      <c r="EO6" s="33" t="str">
        <f>IF(EO7="","",IF(EO7="-","【-】","【"&amp;SUBSTITUTE(TEXT(EO7,"#,##0.00"),"-","△")&amp;"】"))</f>
        <v>【0.11】</v>
      </c>
    </row>
    <row r="7" spans="1:145" s="35" customFormat="1" x14ac:dyDescent="0.15">
      <c r="A7" s="27"/>
      <c r="B7" s="36">
        <v>2017</v>
      </c>
      <c r="C7" s="36">
        <v>205419</v>
      </c>
      <c r="D7" s="36">
        <v>47</v>
      </c>
      <c r="E7" s="36">
        <v>17</v>
      </c>
      <c r="F7" s="36">
        <v>5</v>
      </c>
      <c r="G7" s="36">
        <v>0</v>
      </c>
      <c r="H7" s="36" t="s">
        <v>110</v>
      </c>
      <c r="I7" s="36" t="s">
        <v>111</v>
      </c>
      <c r="J7" s="36" t="s">
        <v>112</v>
      </c>
      <c r="K7" s="36" t="s">
        <v>113</v>
      </c>
      <c r="L7" s="36" t="s">
        <v>114</v>
      </c>
      <c r="M7" s="36" t="s">
        <v>115</v>
      </c>
      <c r="N7" s="37" t="s">
        <v>116</v>
      </c>
      <c r="O7" s="37" t="s">
        <v>117</v>
      </c>
      <c r="P7" s="37">
        <v>20.07</v>
      </c>
      <c r="Q7" s="37">
        <v>83.98</v>
      </c>
      <c r="R7" s="37">
        <v>2868</v>
      </c>
      <c r="S7" s="37">
        <v>11063</v>
      </c>
      <c r="T7" s="37">
        <v>19.12</v>
      </c>
      <c r="U7" s="37">
        <v>578.61</v>
      </c>
      <c r="V7" s="37">
        <v>2209</v>
      </c>
      <c r="W7" s="37">
        <v>5.95</v>
      </c>
      <c r="X7" s="37">
        <v>371.26</v>
      </c>
      <c r="Y7" s="37">
        <v>96.58</v>
      </c>
      <c r="Z7" s="37">
        <v>97.23</v>
      </c>
      <c r="AA7" s="37">
        <v>95.35</v>
      </c>
      <c r="AB7" s="37">
        <v>95.1</v>
      </c>
      <c r="AC7" s="37">
        <v>86.13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448.16</v>
      </c>
      <c r="BK7" s="37">
        <v>1126.77</v>
      </c>
      <c r="BL7" s="37">
        <v>1044.8</v>
      </c>
      <c r="BM7" s="37">
        <v>1081.8</v>
      </c>
      <c r="BN7" s="37">
        <v>974.93</v>
      </c>
      <c r="BO7" s="37">
        <v>684.74</v>
      </c>
      <c r="BP7" s="37">
        <v>814.89</v>
      </c>
      <c r="BQ7" s="37">
        <v>66.680000000000007</v>
      </c>
      <c r="BR7" s="37">
        <v>52.98</v>
      </c>
      <c r="BS7" s="37">
        <v>69.69</v>
      </c>
      <c r="BT7" s="37">
        <v>65.13</v>
      </c>
      <c r="BU7" s="37">
        <v>64.069999999999993</v>
      </c>
      <c r="BV7" s="37">
        <v>50.9</v>
      </c>
      <c r="BW7" s="37">
        <v>50.82</v>
      </c>
      <c r="BX7" s="37">
        <v>52.19</v>
      </c>
      <c r="BY7" s="37">
        <v>55.32</v>
      </c>
      <c r="BZ7" s="37">
        <v>65.33</v>
      </c>
      <c r="CA7" s="37">
        <v>60.64</v>
      </c>
      <c r="CB7" s="37">
        <v>230.13</v>
      </c>
      <c r="CC7" s="37">
        <v>296.12</v>
      </c>
      <c r="CD7" s="37">
        <v>226.24</v>
      </c>
      <c r="CE7" s="37">
        <v>243.25</v>
      </c>
      <c r="CF7" s="37">
        <v>246.58</v>
      </c>
      <c r="CG7" s="37">
        <v>293.27</v>
      </c>
      <c r="CH7" s="37">
        <v>300.52</v>
      </c>
      <c r="CI7" s="37">
        <v>296.14</v>
      </c>
      <c r="CJ7" s="37">
        <v>283.17</v>
      </c>
      <c r="CK7" s="37">
        <v>227.43</v>
      </c>
      <c r="CL7" s="37">
        <v>255.52</v>
      </c>
      <c r="CM7" s="37">
        <v>73.16</v>
      </c>
      <c r="CN7" s="37">
        <v>70</v>
      </c>
      <c r="CO7" s="37">
        <v>69.209999999999994</v>
      </c>
      <c r="CP7" s="37">
        <v>72.37</v>
      </c>
      <c r="CQ7" s="37">
        <v>73.95</v>
      </c>
      <c r="CR7" s="37">
        <v>53.78</v>
      </c>
      <c r="CS7" s="37">
        <v>53.24</v>
      </c>
      <c r="CT7" s="37">
        <v>52.31</v>
      </c>
      <c r="CU7" s="37">
        <v>60.65</v>
      </c>
      <c r="CV7" s="37">
        <v>56.01</v>
      </c>
      <c r="CW7" s="37">
        <v>52.49</v>
      </c>
      <c r="CX7" s="37">
        <v>96.12</v>
      </c>
      <c r="CY7" s="37">
        <v>96.58</v>
      </c>
      <c r="CZ7" s="37">
        <v>96.51</v>
      </c>
      <c r="DA7" s="37">
        <v>96.68</v>
      </c>
      <c r="DB7" s="37">
        <v>96.74</v>
      </c>
      <c r="DC7" s="37">
        <v>84.06</v>
      </c>
      <c r="DD7" s="37">
        <v>84.07</v>
      </c>
      <c r="DE7" s="37">
        <v>84.32</v>
      </c>
      <c r="DF7" s="37">
        <v>84.58</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2019-01-22T02:01:29Z</cp:lastPrinted>
  <dcterms:created xsi:type="dcterms:W3CDTF">2018-12-03T09:24:57Z</dcterms:created>
  <dcterms:modified xsi:type="dcterms:W3CDTF">2019-02-20T13:29:24Z</dcterms:modified>
  <cp:category/>
</cp:coreProperties>
</file>