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cV+gaMQ921sBQtSjJBap1/QHNs/nG1Wb6BioA748yWQ+4gY2c+k2eqkKS32OBT52L11w/+o7SW8uSTQRtnnpA==" workbookSaltValue="uKwiAPmPDO8PmitQjj8ftg==" workbookSpinCount="100000" lockStructure="1"/>
  <bookViews>
    <workbookView xWindow="0" yWindow="0" windowWidth="15345" windowHeight="436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D10" i="4"/>
  <c r="P10" i="4"/>
  <c r="B10" i="4"/>
  <c r="AT8" i="4"/>
  <c r="W8" i="4"/>
  <c r="P8" i="4"/>
  <c r="B6" i="4"/>
  <c r="C10" i="5" l="1"/>
  <c r="D10" i="5"/>
  <c r="E10" i="5"/>
  <c r="B10" i="5"/>
</calcChain>
</file>

<file path=xl/sharedStrings.xml><?xml version="1.0" encoding="utf-8"?>
<sst xmlns="http://schemas.openxmlformats.org/spreadsheetml/2006/main" count="279" uniqueCount="123">
  <si>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</si>
  <si>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</si>
  <si>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</si>
  <si>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</si>
  <si>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</si>
  <si>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</si>
  <si>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</si>
  <si>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</si>
  <si>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</si>
  <si>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</si>
  <si>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</si>
  <si>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</si>
  <si>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</si>
  <si>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</si>
  <si>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</si>
  <si>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</si>
  <si>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</si>
  <si>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</si>
  <si>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</si>
  <si>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</si>
  <si>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</si>
  <si>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</si>
  <si>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</si>
  <si>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</si>
  <si>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</si>
  <si>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</si>
  <si>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</si>
  <si>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</si>
  <si>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</si>
  <si>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</si>
  <si>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</si>
  <si>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</si>
  <si>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</si>
  <si>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</si>
  <si>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</si>
  <si>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</si>
  <si>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</si>
  <si>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</si>
  <si>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</si>
  <si>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</si>
  <si>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</si>
  <si>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</si>
  <si>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</si>
  <si>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</si>
  <si>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</si>
  <si>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</si>
  <si>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</si>
  <si>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</si>
  <si>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</si>
  <si>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</si>
  <si>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</si>
  <si>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</si>
  <si>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</si>
  <si>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</si>
  <si>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</si>
  <si>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</si>
  <si>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</si>
  <si>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</si>
  <si>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</si>
  <si>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</si>
  <si>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</si>
  <si>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</si>
  <si>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</si>
  <si>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</si>
  <si>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</si>
  <si>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</si>
  <si>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</si>
  <si>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</si>
  <si>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</si>
  <si>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</si>
  <si>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</si>
  <si>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</si>
  <si>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</si>
  <si>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</si>
  <si>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</si>
  <si>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</si>
  <si>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</si>
  <si>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</si>
  <si>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</si>
  <si>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</si>
  <si>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</si>
  <si>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</si>
  <si>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</si>
  <si>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</si>
  <si>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</si>
  <si>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</si>
  <si>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</si>
  <si>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</si>
  <si>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</si>
  <si>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</si>
  <si>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</si>
  <si>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</si>
  <si>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</si>
  <si>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</si>
  <si>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</si>
  <si>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</si>
  <si>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</si>
  <si>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</si>
  <si>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</si>
  <si>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</si>
  <si>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</si>
  <si>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</si>
  <si>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</si>
  <si>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</si>
  <si>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</si>
  <si>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</si>
  <si>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</si>
  <si>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</si>
  <si>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山形村</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</si>
  <si>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</si>
  <si>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</si>
  <si>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</si>
  <si>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</si>
  <si>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</si>
  <si>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</si>
  <si>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</si>
  <si>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</si>
  <si>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</si>
  <si>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</si>
  <si>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</si>
  <si>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村の下水道事業は、供用開始から22年を経過しました。下水道事業としては、比較的まだ歴史の浅い事業と言えますので、管渠の耐用年数は半分以上残っているため管渠老朽化率などは0％です。汚水処理機器類は、耐用年数を経過した機器が増えてきており、計画的な更新が必要となります。今後は、ストックマネジメント計画を策定して、老朽化した機器から順番に計画的な更新工事を実施しながら、管渠の点検作業にも着手して来るべき管渠の老朽化による更新工事にも備えていきます。</t>
    <rPh sb="1" eb="3">
      <t>ホンソン</t>
    </rPh>
    <rPh sb="4" eb="7">
      <t>ゲスイドウ</t>
    </rPh>
    <rPh sb="7" eb="9">
      <t>ジギョウ</t>
    </rPh>
    <rPh sb="11" eb="13">
      <t>キョウヨウ</t>
    </rPh>
    <rPh sb="13" eb="15">
      <t>カイシ</t>
    </rPh>
    <rPh sb="19" eb="20">
      <t>ネン</t>
    </rPh>
    <rPh sb="21" eb="23">
      <t>ケイカ</t>
    </rPh>
    <rPh sb="28" eb="31">
      <t>ゲスイドウ</t>
    </rPh>
    <rPh sb="31" eb="33">
      <t>ジギョウ</t>
    </rPh>
    <rPh sb="38" eb="41">
      <t>ヒカクテキ</t>
    </rPh>
    <rPh sb="43" eb="45">
      <t>レキシ</t>
    </rPh>
    <rPh sb="46" eb="47">
      <t>アサ</t>
    </rPh>
    <rPh sb="48" eb="50">
      <t>ジギョウ</t>
    </rPh>
    <rPh sb="51" eb="52">
      <t>イ</t>
    </rPh>
    <rPh sb="58" eb="60">
      <t>カンキョ</t>
    </rPh>
    <rPh sb="61" eb="63">
      <t>タイヨウ</t>
    </rPh>
    <rPh sb="63" eb="65">
      <t>ネンスウ</t>
    </rPh>
    <rPh sb="66" eb="68">
      <t>ハンブン</t>
    </rPh>
    <rPh sb="68" eb="70">
      <t>イジョウ</t>
    </rPh>
    <rPh sb="70" eb="71">
      <t>ノコ</t>
    </rPh>
    <rPh sb="77" eb="79">
      <t>カンキョ</t>
    </rPh>
    <rPh sb="79" eb="82">
      <t>ロウキュウカ</t>
    </rPh>
    <rPh sb="82" eb="83">
      <t>リツ</t>
    </rPh>
    <rPh sb="91" eb="93">
      <t>オスイ</t>
    </rPh>
    <rPh sb="93" eb="95">
      <t>ショリ</t>
    </rPh>
    <rPh sb="95" eb="97">
      <t>キキ</t>
    </rPh>
    <rPh sb="97" eb="98">
      <t>ルイ</t>
    </rPh>
    <rPh sb="100" eb="102">
      <t>タイヨウ</t>
    </rPh>
    <rPh sb="102" eb="104">
      <t>ネンスウ</t>
    </rPh>
    <rPh sb="105" eb="107">
      <t>ケイカ</t>
    </rPh>
    <rPh sb="109" eb="111">
      <t>キキ</t>
    </rPh>
    <rPh sb="112" eb="113">
      <t>フ</t>
    </rPh>
    <rPh sb="120" eb="123">
      <t>ケイカクテキ</t>
    </rPh>
    <rPh sb="124" eb="126">
      <t>コウシン</t>
    </rPh>
    <rPh sb="127" eb="129">
      <t>ヒツヨウ</t>
    </rPh>
    <rPh sb="135" eb="137">
      <t>コンゴ</t>
    </rPh>
    <rPh sb="152" eb="154">
      <t>サクテイ</t>
    </rPh>
    <rPh sb="157" eb="160">
      <t>ロウキュウカ</t>
    </rPh>
    <rPh sb="162" eb="164">
      <t>キキ</t>
    </rPh>
    <rPh sb="166" eb="168">
      <t>ジュンバン</t>
    </rPh>
    <rPh sb="169" eb="172">
      <t>ケイカクテキ</t>
    </rPh>
    <rPh sb="173" eb="175">
      <t>コウシン</t>
    </rPh>
    <rPh sb="175" eb="177">
      <t>コウジ</t>
    </rPh>
    <rPh sb="178" eb="180">
      <t>ジッシ</t>
    </rPh>
    <rPh sb="185" eb="187">
      <t>カンキョ</t>
    </rPh>
    <rPh sb="188" eb="190">
      <t>テンケン</t>
    </rPh>
    <rPh sb="190" eb="192">
      <t>サギョウ</t>
    </rPh>
    <rPh sb="194" eb="196">
      <t>チャクシュ</t>
    </rPh>
    <rPh sb="198" eb="199">
      <t>キタ</t>
    </rPh>
    <rPh sb="202" eb="204">
      <t>カンキョ</t>
    </rPh>
    <rPh sb="205" eb="208">
      <t>ロウキュウカ</t>
    </rPh>
    <rPh sb="211" eb="213">
      <t>コウシン</t>
    </rPh>
    <rPh sb="213" eb="215">
      <t>コウジ</t>
    </rPh>
    <rPh sb="217" eb="218">
      <t>ソナ</t>
    </rPh>
    <phoneticPr fontId="4"/>
  </si>
  <si>
    <t>　平成29年度は、9年ぶりとなった下水道使用料金の改定を行いました。改定内容は、基本料金100円及び超過料金10円の値上げで、この改定により使用料収入は年約1千万円の増益となりました。平成29年度決算は、経常収支比率、経費回収率等に料金改定の効果が表れた決算となりました。汚水処理施設の維持管理では、曝気装置の運転操作方法の見直しによる動力費の削減、機器類の日常点検整備による修繕費の節約などを進めた結果、汚水処理原価を下げることができました。一方、供用開始から22年を経過した本村の下水道事業は、初期投資に伴う多額の起債を抱えており、今後5～6年の間が起債償還のピークとなっています。収益において一般会計繰入金の占める割合が高く、平成29年度は料金改定による増益があったとは言え、一般会計に依存した経営が続いている状況は変わりありません。水洗化率は99.53%と高い水準を維持していますが、100％に向けた取り組みをしていきます。</t>
    <rPh sb="1" eb="3">
      <t>ヘイセイ</t>
    </rPh>
    <rPh sb="5" eb="7">
      <t>ネンド</t>
    </rPh>
    <rPh sb="10" eb="11">
      <t>ネン</t>
    </rPh>
    <rPh sb="17" eb="20">
      <t>ゲスイドウ</t>
    </rPh>
    <rPh sb="20" eb="23">
      <t>シヨウリョウ</t>
    </rPh>
    <rPh sb="23" eb="24">
      <t>キン</t>
    </rPh>
    <rPh sb="25" eb="27">
      <t>カイテイ</t>
    </rPh>
    <rPh sb="28" eb="29">
      <t>オコナ</t>
    </rPh>
    <rPh sb="34" eb="36">
      <t>カイテイ</t>
    </rPh>
    <rPh sb="36" eb="38">
      <t>ナイヨウ</t>
    </rPh>
    <rPh sb="40" eb="42">
      <t>キホン</t>
    </rPh>
    <rPh sb="42" eb="44">
      <t>リョウキン</t>
    </rPh>
    <rPh sb="47" eb="48">
      <t>エン</t>
    </rPh>
    <rPh sb="48" eb="49">
      <t>オヨ</t>
    </rPh>
    <rPh sb="50" eb="52">
      <t>チョウカ</t>
    </rPh>
    <rPh sb="52" eb="54">
      <t>リョウキン</t>
    </rPh>
    <rPh sb="56" eb="57">
      <t>エン</t>
    </rPh>
    <rPh sb="58" eb="60">
      <t>ネア</t>
    </rPh>
    <rPh sb="65" eb="67">
      <t>カイテイ</t>
    </rPh>
    <rPh sb="70" eb="73">
      <t>シヨウリョウ</t>
    </rPh>
    <rPh sb="73" eb="75">
      <t>シュウニュウ</t>
    </rPh>
    <rPh sb="76" eb="77">
      <t>ネン</t>
    </rPh>
    <rPh sb="77" eb="78">
      <t>ヤク</t>
    </rPh>
    <rPh sb="79" eb="81">
      <t>０００００００</t>
    </rPh>
    <rPh sb="81" eb="82">
      <t>エン</t>
    </rPh>
    <rPh sb="83" eb="85">
      <t>ゾウエキ</t>
    </rPh>
    <rPh sb="92" eb="94">
      <t>ヘイセイ</t>
    </rPh>
    <rPh sb="96" eb="98">
      <t>ネンド</t>
    </rPh>
    <rPh sb="98" eb="100">
      <t>ケッサン</t>
    </rPh>
    <rPh sb="102" eb="104">
      <t>ケイジョウ</t>
    </rPh>
    <rPh sb="104" eb="106">
      <t>シュウシ</t>
    </rPh>
    <rPh sb="106" eb="108">
      <t>ヒリツ</t>
    </rPh>
    <rPh sb="109" eb="111">
      <t>ケイヒ</t>
    </rPh>
    <rPh sb="111" eb="113">
      <t>カイシュウ</t>
    </rPh>
    <rPh sb="113" eb="114">
      <t>リツ</t>
    </rPh>
    <rPh sb="114" eb="115">
      <t>トウ</t>
    </rPh>
    <rPh sb="116" eb="118">
      <t>リョウキン</t>
    </rPh>
    <rPh sb="118" eb="120">
      <t>カイテイ</t>
    </rPh>
    <rPh sb="121" eb="123">
      <t>コウカ</t>
    </rPh>
    <rPh sb="124" eb="125">
      <t>アラワ</t>
    </rPh>
    <rPh sb="127" eb="129">
      <t>ケッサン</t>
    </rPh>
    <rPh sb="136" eb="138">
      <t>オスイ</t>
    </rPh>
    <rPh sb="138" eb="140">
      <t>ショリ</t>
    </rPh>
    <rPh sb="140" eb="142">
      <t>シセツ</t>
    </rPh>
    <rPh sb="143" eb="145">
      <t>イジ</t>
    </rPh>
    <rPh sb="145" eb="147">
      <t>カンリ</t>
    </rPh>
    <rPh sb="150" eb="152">
      <t>バッキ</t>
    </rPh>
    <rPh sb="152" eb="154">
      <t>ソウチ</t>
    </rPh>
    <rPh sb="155" eb="157">
      <t>ウンテン</t>
    </rPh>
    <rPh sb="157" eb="159">
      <t>ソウサ</t>
    </rPh>
    <rPh sb="159" eb="161">
      <t>ホウホウ</t>
    </rPh>
    <rPh sb="162" eb="164">
      <t>ミナオ</t>
    </rPh>
    <rPh sb="168" eb="170">
      <t>ドウリョク</t>
    </rPh>
    <rPh sb="170" eb="171">
      <t>ヒ</t>
    </rPh>
    <rPh sb="172" eb="174">
      <t>サクゲン</t>
    </rPh>
    <rPh sb="175" eb="178">
      <t>キキルイ</t>
    </rPh>
    <rPh sb="179" eb="181">
      <t>ニチジョウ</t>
    </rPh>
    <rPh sb="181" eb="183">
      <t>テンケン</t>
    </rPh>
    <rPh sb="183" eb="185">
      <t>セイビ</t>
    </rPh>
    <rPh sb="188" eb="191">
      <t>シュウゼンヒ</t>
    </rPh>
    <rPh sb="192" eb="194">
      <t>セツヤク</t>
    </rPh>
    <rPh sb="197" eb="198">
      <t>スス</t>
    </rPh>
    <rPh sb="200" eb="202">
      <t>ケッカ</t>
    </rPh>
    <rPh sb="203" eb="205">
      <t>オスイ</t>
    </rPh>
    <rPh sb="205" eb="207">
      <t>ショリ</t>
    </rPh>
    <rPh sb="207" eb="209">
      <t>ゲンカ</t>
    </rPh>
    <rPh sb="210" eb="211">
      <t>サ</t>
    </rPh>
    <rPh sb="222" eb="224">
      <t>イッポウ</t>
    </rPh>
    <rPh sb="225" eb="227">
      <t>キョウヨウ</t>
    </rPh>
    <rPh sb="227" eb="229">
      <t>カイシ</t>
    </rPh>
    <rPh sb="233" eb="234">
      <t>ネン</t>
    </rPh>
    <rPh sb="235" eb="237">
      <t>ケイカ</t>
    </rPh>
    <rPh sb="239" eb="241">
      <t>ホンソン</t>
    </rPh>
    <rPh sb="242" eb="245">
      <t>ゲスイドウ</t>
    </rPh>
    <rPh sb="245" eb="247">
      <t>ジギョウ</t>
    </rPh>
    <rPh sb="249" eb="251">
      <t>ショキ</t>
    </rPh>
    <rPh sb="251" eb="253">
      <t>トウシ</t>
    </rPh>
    <rPh sb="254" eb="255">
      <t>トモナ</t>
    </rPh>
    <rPh sb="256" eb="258">
      <t>タガク</t>
    </rPh>
    <rPh sb="259" eb="261">
      <t>キサイ</t>
    </rPh>
    <rPh sb="262" eb="263">
      <t>カカ</t>
    </rPh>
    <rPh sb="268" eb="270">
      <t>コンゴ</t>
    </rPh>
    <rPh sb="273" eb="274">
      <t>ネン</t>
    </rPh>
    <rPh sb="275" eb="276">
      <t>アイダ</t>
    </rPh>
    <rPh sb="277" eb="279">
      <t>キサイ</t>
    </rPh>
    <rPh sb="279" eb="281">
      <t>ショウカン</t>
    </rPh>
    <rPh sb="293" eb="295">
      <t>シュウエキ</t>
    </rPh>
    <rPh sb="299" eb="301">
      <t>イッパン</t>
    </rPh>
    <rPh sb="301" eb="303">
      <t>カイケイ</t>
    </rPh>
    <rPh sb="303" eb="305">
      <t>クリイレ</t>
    </rPh>
    <rPh sb="305" eb="306">
      <t>キン</t>
    </rPh>
    <rPh sb="307" eb="308">
      <t>シ</t>
    </rPh>
    <rPh sb="310" eb="312">
      <t>ワリアイ</t>
    </rPh>
    <rPh sb="313" eb="314">
      <t>タカ</t>
    </rPh>
    <rPh sb="316" eb="318">
      <t>ヘイセイ</t>
    </rPh>
    <rPh sb="320" eb="322">
      <t>ネンド</t>
    </rPh>
    <rPh sb="323" eb="325">
      <t>リョウキン</t>
    </rPh>
    <rPh sb="325" eb="327">
      <t>カイテイ</t>
    </rPh>
    <rPh sb="330" eb="332">
      <t>ゾウエキ</t>
    </rPh>
    <rPh sb="338" eb="339">
      <t>イ</t>
    </rPh>
    <rPh sb="341" eb="343">
      <t>イッパン</t>
    </rPh>
    <rPh sb="343" eb="345">
      <t>カイケイ</t>
    </rPh>
    <rPh sb="346" eb="348">
      <t>イゾン</t>
    </rPh>
    <rPh sb="350" eb="352">
      <t>ケイエイ</t>
    </rPh>
    <rPh sb="353" eb="354">
      <t>ツヅ</t>
    </rPh>
    <rPh sb="358" eb="360">
      <t>ジョウキョウ</t>
    </rPh>
    <rPh sb="361" eb="362">
      <t>カ</t>
    </rPh>
    <rPh sb="370" eb="373">
      <t>スイセンカ</t>
    </rPh>
    <rPh sb="373" eb="374">
      <t>リツ</t>
    </rPh>
    <rPh sb="382" eb="383">
      <t>タカ</t>
    </rPh>
    <rPh sb="384" eb="386">
      <t>スイジュン</t>
    </rPh>
    <rPh sb="387" eb="389">
      <t>イジ</t>
    </rPh>
    <rPh sb="401" eb="402">
      <t>ム</t>
    </rPh>
    <rPh sb="404" eb="405">
      <t>ト</t>
    </rPh>
    <rPh sb="406" eb="407">
      <t>ク</t>
    </rPh>
    <phoneticPr fontId="4"/>
  </si>
  <si>
    <t xml:space="preserve"> 本村の下水道事業は、平成27年度に法適用してから３年が経過しました。この間、健全経営のため経理事務の見直しや料金改定などを進めてきました。公営企業会計の基本である独立採算による事業経営は下水道事業の特性上難しく、一般会計からの繰入金が欠かせませんが、過度に一般会計に頼ることが無いように、更に経営の効率化や料金見直し等を進め、下水道事業の財政力を確保することで持続可能なライフラインを目指します。</t>
    <rPh sb="1" eb="3">
      <t>ホンソン</t>
    </rPh>
    <rPh sb="4" eb="7">
      <t>ゲスイドウ</t>
    </rPh>
    <rPh sb="7" eb="9">
      <t>ジギョウ</t>
    </rPh>
    <rPh sb="11" eb="13">
      <t>ヘイセイ</t>
    </rPh>
    <rPh sb="15" eb="17">
      <t>ネンド</t>
    </rPh>
    <rPh sb="18" eb="19">
      <t>ホウ</t>
    </rPh>
    <rPh sb="19" eb="21">
      <t>テキヨウ</t>
    </rPh>
    <rPh sb="26" eb="27">
      <t>ネン</t>
    </rPh>
    <rPh sb="28" eb="30">
      <t>ケイカ</t>
    </rPh>
    <rPh sb="37" eb="38">
      <t>カン</t>
    </rPh>
    <rPh sb="39" eb="41">
      <t>ケンゼン</t>
    </rPh>
    <rPh sb="41" eb="43">
      <t>ケイエイ</t>
    </rPh>
    <rPh sb="46" eb="48">
      <t>ケイリ</t>
    </rPh>
    <rPh sb="48" eb="50">
      <t>ジム</t>
    </rPh>
    <rPh sb="51" eb="53">
      <t>ミナオ</t>
    </rPh>
    <rPh sb="55" eb="57">
      <t>リョウキン</t>
    </rPh>
    <rPh sb="57" eb="59">
      <t>カイテイ</t>
    </rPh>
    <rPh sb="62" eb="63">
      <t>スス</t>
    </rPh>
    <rPh sb="70" eb="72">
      <t>コウエイ</t>
    </rPh>
    <rPh sb="72" eb="74">
      <t>キギョウ</t>
    </rPh>
    <rPh sb="74" eb="76">
      <t>カイケイ</t>
    </rPh>
    <rPh sb="77" eb="79">
      <t>キホン</t>
    </rPh>
    <rPh sb="82" eb="84">
      <t>ドクリツ</t>
    </rPh>
    <rPh sb="84" eb="86">
      <t>サイサン</t>
    </rPh>
    <rPh sb="89" eb="91">
      <t>ジギョウ</t>
    </rPh>
    <rPh sb="91" eb="93">
      <t>ケイエイ</t>
    </rPh>
    <rPh sb="94" eb="97">
      <t>ゲスイドウ</t>
    </rPh>
    <rPh sb="97" eb="99">
      <t>ジギョウ</t>
    </rPh>
    <rPh sb="100" eb="102">
      <t>トクセイ</t>
    </rPh>
    <rPh sb="102" eb="103">
      <t>ジョウ</t>
    </rPh>
    <rPh sb="103" eb="104">
      <t>ムズカ</t>
    </rPh>
    <rPh sb="107" eb="109">
      <t>イッパン</t>
    </rPh>
    <rPh sb="109" eb="111">
      <t>カイケイ</t>
    </rPh>
    <rPh sb="114" eb="116">
      <t>クリイレ</t>
    </rPh>
    <rPh sb="116" eb="117">
      <t>キン</t>
    </rPh>
    <rPh sb="118" eb="119">
      <t>カ</t>
    </rPh>
    <rPh sb="126" eb="128">
      <t>カド</t>
    </rPh>
    <rPh sb="129" eb="131">
      <t>イッパン</t>
    </rPh>
    <rPh sb="131" eb="133">
      <t>カイケイ</t>
    </rPh>
    <rPh sb="134" eb="135">
      <t>タヨ</t>
    </rPh>
    <rPh sb="139" eb="140">
      <t>ナ</t>
    </rPh>
    <rPh sb="145" eb="146">
      <t>サラ</t>
    </rPh>
    <rPh sb="147" eb="149">
      <t>ケイエイ</t>
    </rPh>
    <rPh sb="150" eb="153">
      <t>コウリツカ</t>
    </rPh>
    <rPh sb="154" eb="156">
      <t>リョウキン</t>
    </rPh>
    <rPh sb="156" eb="158">
      <t>ミナオ</t>
    </rPh>
    <rPh sb="159" eb="160">
      <t>トウ</t>
    </rPh>
    <rPh sb="161" eb="162">
      <t>スス</t>
    </rPh>
    <rPh sb="164" eb="167">
      <t>ゲスイドウ</t>
    </rPh>
    <rPh sb="167" eb="169">
      <t>ジギョウ</t>
    </rPh>
    <rPh sb="170" eb="173">
      <t>ザイセイリョク</t>
    </rPh>
    <rPh sb="174" eb="176">
      <t>カクホ</t>
    </rPh>
    <rPh sb="181" eb="183">
      <t>ジゾク</t>
    </rPh>
    <rPh sb="183" eb="185">
      <t>カノウ</t>
    </rPh>
    <rPh sb="193" eb="195">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</si>
</sst>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BAE-4FC4-AE88-C48E142AB147}"/>
            </c:ext>
          </c:extLst>
        </c:ser>
        <c:dLbls>
          <c:showLegendKey val="0"/>
          <c:showVal val="0"/>
          <c:showCatName val="0"/>
          <c:showSerName val="0"/>
          <c:showPercent val="0"/>
          <c:showBubbleSize val="0"/>
        </c:dLbls>
        <c:gapWidth val="150"/>
        <c:axId val="89451520"/>
        <c:axId val="9372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9BAE-4FC4-AE88-C48E142AB147}"/>
            </c:ext>
          </c:extLst>
        </c:ser>
        <c:dLbls>
          <c:showLegendKey val="0"/>
          <c:showVal val="0"/>
          <c:showCatName val="0"/>
          <c:showSerName val="0"/>
          <c:showPercent val="0"/>
          <c:showBubbleSize val="0"/>
        </c:dLbls>
        <c:marker val="1"/>
        <c:smooth val="0"/>
        <c:axId val="89451520"/>
        <c:axId val="93721728"/>
      </c:lineChart>
      <c:dateAx>
        <c:axId val="89451520"/>
        <c:scaling>
          <c:orientation val="minMax"/>
        </c:scaling>
        <c:delete val="1"/>
        <c:axPos val="b"/>
        <c:numFmt formatCode="ge" sourceLinked="1"/>
        <c:majorTickMark val="none"/>
        <c:minorTickMark val="none"/>
        <c:tickLblPos val="none"/>
        <c:crossAx val="93721728"/>
        <c:crosses val="autoZero"/>
        <c:auto val="1"/>
        <c:lblOffset val="100"/>
        <c:baseTimeUnit val="years"/>
      </c:dateAx>
      <c:valAx>
        <c:axId val="9372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5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63.03</c:v>
                </c:pt>
                <c:pt idx="3">
                  <c:v>63.97</c:v>
                </c:pt>
                <c:pt idx="4">
                  <c:v>66.97</c:v>
                </c:pt>
              </c:numCache>
            </c:numRef>
          </c:val>
          <c:extLst xmlns:c16r2="http://schemas.microsoft.com/office/drawing/2015/06/chart">
            <c:ext xmlns:c16="http://schemas.microsoft.com/office/drawing/2014/chart" uri="{C3380CC4-5D6E-409C-BE32-E72D297353CC}">
              <c16:uniqueId val="{00000000-BE03-445C-84C8-AA27103E72C8}"/>
            </c:ext>
          </c:extLst>
        </c:ser>
        <c:dLbls>
          <c:showLegendKey val="0"/>
          <c:showVal val="0"/>
          <c:showCatName val="0"/>
          <c:showSerName val="0"/>
          <c:showPercent val="0"/>
          <c:showBubbleSize val="0"/>
        </c:dLbls>
        <c:gapWidth val="150"/>
        <c:axId val="31181440"/>
        <c:axId val="8939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BE03-445C-84C8-AA27103E72C8}"/>
            </c:ext>
          </c:extLst>
        </c:ser>
        <c:dLbls>
          <c:showLegendKey val="0"/>
          <c:showVal val="0"/>
          <c:showCatName val="0"/>
          <c:showSerName val="0"/>
          <c:showPercent val="0"/>
          <c:showBubbleSize val="0"/>
        </c:dLbls>
        <c:marker val="1"/>
        <c:smooth val="0"/>
        <c:axId val="31181440"/>
        <c:axId val="89395968"/>
      </c:lineChart>
      <c:dateAx>
        <c:axId val="31181440"/>
        <c:scaling>
          <c:orientation val="minMax"/>
        </c:scaling>
        <c:delete val="1"/>
        <c:axPos val="b"/>
        <c:numFmt formatCode="ge" sourceLinked="1"/>
        <c:majorTickMark val="none"/>
        <c:minorTickMark val="none"/>
        <c:tickLblPos val="none"/>
        <c:crossAx val="89395968"/>
        <c:crosses val="autoZero"/>
        <c:auto val="1"/>
        <c:lblOffset val="100"/>
        <c:baseTimeUnit val="years"/>
      </c:dateAx>
      <c:valAx>
        <c:axId val="8939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8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98.98</c:v>
                </c:pt>
                <c:pt idx="3">
                  <c:v>98.72</c:v>
                </c:pt>
                <c:pt idx="4">
                  <c:v>99.53</c:v>
                </c:pt>
              </c:numCache>
            </c:numRef>
          </c:val>
          <c:extLst xmlns:c16r2="http://schemas.microsoft.com/office/drawing/2015/06/chart">
            <c:ext xmlns:c16="http://schemas.microsoft.com/office/drawing/2014/chart" uri="{C3380CC4-5D6E-409C-BE32-E72D297353CC}">
              <c16:uniqueId val="{00000000-21A2-41EA-A8EC-60E10C57083A}"/>
            </c:ext>
          </c:extLst>
        </c:ser>
        <c:dLbls>
          <c:showLegendKey val="0"/>
          <c:showVal val="0"/>
          <c:showCatName val="0"/>
          <c:showSerName val="0"/>
          <c:showPercent val="0"/>
          <c:showBubbleSize val="0"/>
        </c:dLbls>
        <c:gapWidth val="150"/>
        <c:axId val="30977024"/>
        <c:axId val="3097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21A2-41EA-A8EC-60E10C57083A}"/>
            </c:ext>
          </c:extLst>
        </c:ser>
        <c:dLbls>
          <c:showLegendKey val="0"/>
          <c:showVal val="0"/>
          <c:showCatName val="0"/>
          <c:showSerName val="0"/>
          <c:showPercent val="0"/>
          <c:showBubbleSize val="0"/>
        </c:dLbls>
        <c:marker val="1"/>
        <c:smooth val="0"/>
        <c:axId val="30977024"/>
        <c:axId val="30979200"/>
      </c:lineChart>
      <c:dateAx>
        <c:axId val="30977024"/>
        <c:scaling>
          <c:orientation val="minMax"/>
        </c:scaling>
        <c:delete val="1"/>
        <c:axPos val="b"/>
        <c:numFmt formatCode="ge" sourceLinked="1"/>
        <c:majorTickMark val="none"/>
        <c:minorTickMark val="none"/>
        <c:tickLblPos val="none"/>
        <c:crossAx val="30979200"/>
        <c:crosses val="autoZero"/>
        <c:auto val="1"/>
        <c:lblOffset val="100"/>
        <c:baseTimeUnit val="years"/>
      </c:dateAx>
      <c:valAx>
        <c:axId val="3097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7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103.08</c:v>
                </c:pt>
                <c:pt idx="3">
                  <c:v>109.36</c:v>
                </c:pt>
                <c:pt idx="4">
                  <c:v>112.18</c:v>
                </c:pt>
              </c:numCache>
            </c:numRef>
          </c:val>
          <c:extLst xmlns:c16r2="http://schemas.microsoft.com/office/drawing/2015/06/chart">
            <c:ext xmlns:c16="http://schemas.microsoft.com/office/drawing/2014/chart" uri="{C3380CC4-5D6E-409C-BE32-E72D297353CC}">
              <c16:uniqueId val="{00000000-11D0-4B01-A2C0-F78333599A09}"/>
            </c:ext>
          </c:extLst>
        </c:ser>
        <c:dLbls>
          <c:showLegendKey val="0"/>
          <c:showVal val="0"/>
          <c:showCatName val="0"/>
          <c:showSerName val="0"/>
          <c:showPercent val="0"/>
          <c:showBubbleSize val="0"/>
        </c:dLbls>
        <c:gapWidth val="150"/>
        <c:axId val="93769088"/>
        <c:axId val="9377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100.94</c:v>
                </c:pt>
                <c:pt idx="3">
                  <c:v>100.85</c:v>
                </c:pt>
                <c:pt idx="4">
                  <c:v>102.13</c:v>
                </c:pt>
              </c:numCache>
            </c:numRef>
          </c:val>
          <c:smooth val="0"/>
          <c:extLst xmlns:c16r2="http://schemas.microsoft.com/office/drawing/2015/06/chart">
            <c:ext xmlns:c16="http://schemas.microsoft.com/office/drawing/2014/chart" uri="{C3380CC4-5D6E-409C-BE32-E72D297353CC}">
              <c16:uniqueId val="{00000001-11D0-4B01-A2C0-F78333599A09}"/>
            </c:ext>
          </c:extLst>
        </c:ser>
        <c:dLbls>
          <c:showLegendKey val="0"/>
          <c:showVal val="0"/>
          <c:showCatName val="0"/>
          <c:showSerName val="0"/>
          <c:showPercent val="0"/>
          <c:showBubbleSize val="0"/>
        </c:dLbls>
        <c:marker val="1"/>
        <c:smooth val="0"/>
        <c:axId val="93769088"/>
        <c:axId val="93779456"/>
      </c:lineChart>
      <c:dateAx>
        <c:axId val="93769088"/>
        <c:scaling>
          <c:orientation val="minMax"/>
        </c:scaling>
        <c:delete val="1"/>
        <c:axPos val="b"/>
        <c:numFmt formatCode="ge" sourceLinked="1"/>
        <c:majorTickMark val="none"/>
        <c:minorTickMark val="none"/>
        <c:tickLblPos val="none"/>
        <c:crossAx val="93779456"/>
        <c:crosses val="autoZero"/>
        <c:auto val="1"/>
        <c:lblOffset val="100"/>
        <c:baseTimeUnit val="years"/>
      </c:dateAx>
      <c:valAx>
        <c:axId val="9377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6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3.9</c:v>
                </c:pt>
                <c:pt idx="3">
                  <c:v>4.0599999999999996</c:v>
                </c:pt>
                <c:pt idx="4">
                  <c:v>3.5</c:v>
                </c:pt>
              </c:numCache>
            </c:numRef>
          </c:val>
          <c:extLst xmlns:c16r2="http://schemas.microsoft.com/office/drawing/2015/06/chart">
            <c:ext xmlns:c16="http://schemas.microsoft.com/office/drawing/2014/chart" uri="{C3380CC4-5D6E-409C-BE32-E72D297353CC}">
              <c16:uniqueId val="{00000000-3987-4F9B-921C-55C6FF0790C2}"/>
            </c:ext>
          </c:extLst>
        </c:ser>
        <c:dLbls>
          <c:showLegendKey val="0"/>
          <c:showVal val="0"/>
          <c:showCatName val="0"/>
          <c:showSerName val="0"/>
          <c:showPercent val="0"/>
          <c:showBubbleSize val="0"/>
        </c:dLbls>
        <c:gapWidth val="150"/>
        <c:axId val="93696000"/>
        <c:axId val="9369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22.79</c:v>
                </c:pt>
                <c:pt idx="3">
                  <c:v>22.77</c:v>
                </c:pt>
                <c:pt idx="4">
                  <c:v>23.93</c:v>
                </c:pt>
              </c:numCache>
            </c:numRef>
          </c:val>
          <c:smooth val="0"/>
          <c:extLst xmlns:c16r2="http://schemas.microsoft.com/office/drawing/2015/06/chart">
            <c:ext xmlns:c16="http://schemas.microsoft.com/office/drawing/2014/chart" uri="{C3380CC4-5D6E-409C-BE32-E72D297353CC}">
              <c16:uniqueId val="{00000001-3987-4F9B-921C-55C6FF0790C2}"/>
            </c:ext>
          </c:extLst>
        </c:ser>
        <c:dLbls>
          <c:showLegendKey val="0"/>
          <c:showVal val="0"/>
          <c:showCatName val="0"/>
          <c:showSerName val="0"/>
          <c:showPercent val="0"/>
          <c:showBubbleSize val="0"/>
        </c:dLbls>
        <c:marker val="1"/>
        <c:smooth val="0"/>
        <c:axId val="93696000"/>
        <c:axId val="93697920"/>
      </c:lineChart>
      <c:dateAx>
        <c:axId val="93696000"/>
        <c:scaling>
          <c:orientation val="minMax"/>
        </c:scaling>
        <c:delete val="1"/>
        <c:axPos val="b"/>
        <c:numFmt formatCode="ge" sourceLinked="1"/>
        <c:majorTickMark val="none"/>
        <c:minorTickMark val="none"/>
        <c:tickLblPos val="none"/>
        <c:crossAx val="93697920"/>
        <c:crosses val="autoZero"/>
        <c:auto val="1"/>
        <c:lblOffset val="100"/>
        <c:baseTimeUnit val="years"/>
      </c:dateAx>
      <c:valAx>
        <c:axId val="9369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9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A1F5-4988-BFC0-0F0F58A1ECF8}"/>
            </c:ext>
          </c:extLst>
        </c:ser>
        <c:dLbls>
          <c:showLegendKey val="0"/>
          <c:showVal val="0"/>
          <c:showCatName val="0"/>
          <c:showSerName val="0"/>
          <c:showPercent val="0"/>
          <c:showBubbleSize val="0"/>
        </c:dLbls>
        <c:gapWidth val="150"/>
        <c:axId val="94062464"/>
        <c:axId val="9406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0.04</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A1F5-4988-BFC0-0F0F58A1ECF8}"/>
            </c:ext>
          </c:extLst>
        </c:ser>
        <c:dLbls>
          <c:showLegendKey val="0"/>
          <c:showVal val="0"/>
          <c:showCatName val="0"/>
          <c:showSerName val="0"/>
          <c:showPercent val="0"/>
          <c:showBubbleSize val="0"/>
        </c:dLbls>
        <c:marker val="1"/>
        <c:smooth val="0"/>
        <c:axId val="94062464"/>
        <c:axId val="94068736"/>
      </c:lineChart>
      <c:dateAx>
        <c:axId val="94062464"/>
        <c:scaling>
          <c:orientation val="minMax"/>
        </c:scaling>
        <c:delete val="1"/>
        <c:axPos val="b"/>
        <c:numFmt formatCode="ge" sourceLinked="1"/>
        <c:majorTickMark val="none"/>
        <c:minorTickMark val="none"/>
        <c:tickLblPos val="none"/>
        <c:crossAx val="94068736"/>
        <c:crosses val="autoZero"/>
        <c:auto val="1"/>
        <c:lblOffset val="100"/>
        <c:baseTimeUnit val="years"/>
      </c:dateAx>
      <c:valAx>
        <c:axId val="9406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6246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6EC-4BD8-BF54-1AC9BC828B38}"/>
            </c:ext>
          </c:extLst>
        </c:ser>
        <c:dLbls>
          <c:showLegendKey val="0"/>
          <c:showVal val="0"/>
          <c:showCatName val="0"/>
          <c:showSerName val="0"/>
          <c:showPercent val="0"/>
          <c:showBubbleSize val="0"/>
        </c:dLbls>
        <c:gapWidth val="150"/>
        <c:axId val="94104192"/>
        <c:axId val="9385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101.85</c:v>
                </c:pt>
                <c:pt idx="3">
                  <c:v>110.77</c:v>
                </c:pt>
                <c:pt idx="4">
                  <c:v>109.51</c:v>
                </c:pt>
              </c:numCache>
            </c:numRef>
          </c:val>
          <c:smooth val="0"/>
          <c:extLst xmlns:c16r2="http://schemas.microsoft.com/office/drawing/2015/06/chart">
            <c:ext xmlns:c16="http://schemas.microsoft.com/office/drawing/2014/chart" uri="{C3380CC4-5D6E-409C-BE32-E72D297353CC}">
              <c16:uniqueId val="{00000001-F6EC-4BD8-BF54-1AC9BC828B38}"/>
            </c:ext>
          </c:extLst>
        </c:ser>
        <c:dLbls>
          <c:showLegendKey val="0"/>
          <c:showVal val="0"/>
          <c:showCatName val="0"/>
          <c:showSerName val="0"/>
          <c:showPercent val="0"/>
          <c:showBubbleSize val="0"/>
        </c:dLbls>
        <c:marker val="1"/>
        <c:smooth val="0"/>
        <c:axId val="94104192"/>
        <c:axId val="93856512"/>
      </c:lineChart>
      <c:dateAx>
        <c:axId val="94104192"/>
        <c:scaling>
          <c:orientation val="minMax"/>
        </c:scaling>
        <c:delete val="1"/>
        <c:axPos val="b"/>
        <c:numFmt formatCode="ge" sourceLinked="1"/>
        <c:majorTickMark val="none"/>
        <c:minorTickMark val="none"/>
        <c:tickLblPos val="none"/>
        <c:crossAx val="93856512"/>
        <c:crosses val="autoZero"/>
        <c:auto val="1"/>
        <c:lblOffset val="100"/>
        <c:baseTimeUnit val="years"/>
      </c:dateAx>
      <c:valAx>
        <c:axId val="9385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0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17.149999999999999</c:v>
                </c:pt>
                <c:pt idx="3">
                  <c:v>23.47</c:v>
                </c:pt>
                <c:pt idx="4">
                  <c:v>37.49</c:v>
                </c:pt>
              </c:numCache>
            </c:numRef>
          </c:val>
          <c:extLst xmlns:c16r2="http://schemas.microsoft.com/office/drawing/2015/06/chart">
            <c:ext xmlns:c16="http://schemas.microsoft.com/office/drawing/2014/chart" uri="{C3380CC4-5D6E-409C-BE32-E72D297353CC}">
              <c16:uniqueId val="{00000000-C3DD-465A-9CC8-777D65AEFFC5}"/>
            </c:ext>
          </c:extLst>
        </c:ser>
        <c:dLbls>
          <c:showLegendKey val="0"/>
          <c:showVal val="0"/>
          <c:showCatName val="0"/>
          <c:showSerName val="0"/>
          <c:showPercent val="0"/>
          <c:showBubbleSize val="0"/>
        </c:dLbls>
        <c:gapWidth val="150"/>
        <c:axId val="93871488"/>
        <c:axId val="9388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49.07</c:v>
                </c:pt>
                <c:pt idx="3">
                  <c:v>46.78</c:v>
                </c:pt>
                <c:pt idx="4">
                  <c:v>47.44</c:v>
                </c:pt>
              </c:numCache>
            </c:numRef>
          </c:val>
          <c:smooth val="0"/>
          <c:extLst xmlns:c16r2="http://schemas.microsoft.com/office/drawing/2015/06/chart">
            <c:ext xmlns:c16="http://schemas.microsoft.com/office/drawing/2014/chart" uri="{C3380CC4-5D6E-409C-BE32-E72D297353CC}">
              <c16:uniqueId val="{00000001-C3DD-465A-9CC8-777D65AEFFC5}"/>
            </c:ext>
          </c:extLst>
        </c:ser>
        <c:dLbls>
          <c:showLegendKey val="0"/>
          <c:showVal val="0"/>
          <c:showCatName val="0"/>
          <c:showSerName val="0"/>
          <c:showPercent val="0"/>
          <c:showBubbleSize val="0"/>
        </c:dLbls>
        <c:marker val="1"/>
        <c:smooth val="0"/>
        <c:axId val="93871488"/>
        <c:axId val="93881856"/>
      </c:lineChart>
      <c:dateAx>
        <c:axId val="93871488"/>
        <c:scaling>
          <c:orientation val="minMax"/>
        </c:scaling>
        <c:delete val="1"/>
        <c:axPos val="b"/>
        <c:numFmt formatCode="ge" sourceLinked="1"/>
        <c:majorTickMark val="none"/>
        <c:minorTickMark val="none"/>
        <c:tickLblPos val="none"/>
        <c:crossAx val="93881856"/>
        <c:crosses val="autoZero"/>
        <c:auto val="1"/>
        <c:lblOffset val="100"/>
        <c:baseTimeUnit val="years"/>
      </c:dateAx>
      <c:valAx>
        <c:axId val="9388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7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1210.4100000000001</c:v>
                </c:pt>
                <c:pt idx="3">
                  <c:v>1003.27</c:v>
                </c:pt>
                <c:pt idx="4">
                  <c:v>647.48</c:v>
                </c:pt>
              </c:numCache>
            </c:numRef>
          </c:val>
          <c:extLst xmlns:c16r2="http://schemas.microsoft.com/office/drawing/2015/06/chart">
            <c:ext xmlns:c16="http://schemas.microsoft.com/office/drawing/2014/chart" uri="{C3380CC4-5D6E-409C-BE32-E72D297353CC}">
              <c16:uniqueId val="{00000000-30CF-4727-8909-9FB485C8C91E}"/>
            </c:ext>
          </c:extLst>
        </c:ser>
        <c:dLbls>
          <c:showLegendKey val="0"/>
          <c:showVal val="0"/>
          <c:showCatName val="0"/>
          <c:showSerName val="0"/>
          <c:showPercent val="0"/>
          <c:showBubbleSize val="0"/>
        </c:dLbls>
        <c:gapWidth val="150"/>
        <c:axId val="31145984"/>
        <c:axId val="3114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30CF-4727-8909-9FB485C8C91E}"/>
            </c:ext>
          </c:extLst>
        </c:ser>
        <c:dLbls>
          <c:showLegendKey val="0"/>
          <c:showVal val="0"/>
          <c:showCatName val="0"/>
          <c:showSerName val="0"/>
          <c:showPercent val="0"/>
          <c:showBubbleSize val="0"/>
        </c:dLbls>
        <c:marker val="1"/>
        <c:smooth val="0"/>
        <c:axId val="31145984"/>
        <c:axId val="31147904"/>
      </c:lineChart>
      <c:dateAx>
        <c:axId val="31145984"/>
        <c:scaling>
          <c:orientation val="minMax"/>
        </c:scaling>
        <c:delete val="1"/>
        <c:axPos val="b"/>
        <c:numFmt formatCode="ge" sourceLinked="1"/>
        <c:majorTickMark val="none"/>
        <c:minorTickMark val="none"/>
        <c:tickLblPos val="none"/>
        <c:crossAx val="31147904"/>
        <c:crosses val="autoZero"/>
        <c:auto val="1"/>
        <c:lblOffset val="100"/>
        <c:baseTimeUnit val="years"/>
      </c:dateAx>
      <c:valAx>
        <c:axId val="3114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4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86.31</c:v>
                </c:pt>
                <c:pt idx="3">
                  <c:v>99.37</c:v>
                </c:pt>
                <c:pt idx="4">
                  <c:v>117.13</c:v>
                </c:pt>
              </c:numCache>
            </c:numRef>
          </c:val>
          <c:extLst xmlns:c16r2="http://schemas.microsoft.com/office/drawing/2015/06/chart">
            <c:ext xmlns:c16="http://schemas.microsoft.com/office/drawing/2014/chart" uri="{C3380CC4-5D6E-409C-BE32-E72D297353CC}">
              <c16:uniqueId val="{00000000-7DB0-484C-BFB8-6DE2D4FA0294}"/>
            </c:ext>
          </c:extLst>
        </c:ser>
        <c:dLbls>
          <c:showLegendKey val="0"/>
          <c:showVal val="0"/>
          <c:showCatName val="0"/>
          <c:showSerName val="0"/>
          <c:showPercent val="0"/>
          <c:showBubbleSize val="0"/>
        </c:dLbls>
        <c:gapWidth val="150"/>
        <c:axId val="89377408"/>
        <c:axId val="8938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7DB0-484C-BFB8-6DE2D4FA0294}"/>
            </c:ext>
          </c:extLst>
        </c:ser>
        <c:dLbls>
          <c:showLegendKey val="0"/>
          <c:showVal val="0"/>
          <c:showCatName val="0"/>
          <c:showSerName val="0"/>
          <c:showPercent val="0"/>
          <c:showBubbleSize val="0"/>
        </c:dLbls>
        <c:marker val="1"/>
        <c:smooth val="0"/>
        <c:axId val="89377408"/>
        <c:axId val="89383680"/>
      </c:lineChart>
      <c:dateAx>
        <c:axId val="89377408"/>
        <c:scaling>
          <c:orientation val="minMax"/>
        </c:scaling>
        <c:delete val="1"/>
        <c:axPos val="b"/>
        <c:numFmt formatCode="ge" sourceLinked="1"/>
        <c:majorTickMark val="none"/>
        <c:minorTickMark val="none"/>
        <c:tickLblPos val="none"/>
        <c:crossAx val="89383680"/>
        <c:crosses val="autoZero"/>
        <c:auto val="1"/>
        <c:lblOffset val="100"/>
        <c:baseTimeUnit val="years"/>
      </c:dateAx>
      <c:valAx>
        <c:axId val="8938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7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217.68</c:v>
                </c:pt>
                <c:pt idx="3">
                  <c:v>195.44</c:v>
                </c:pt>
                <c:pt idx="4">
                  <c:v>173.26</c:v>
                </c:pt>
              </c:numCache>
            </c:numRef>
          </c:val>
          <c:extLst xmlns:c16r2="http://schemas.microsoft.com/office/drawing/2015/06/chart">
            <c:ext xmlns:c16="http://schemas.microsoft.com/office/drawing/2014/chart" uri="{C3380CC4-5D6E-409C-BE32-E72D297353CC}">
              <c16:uniqueId val="{00000000-6DCD-4F50-A1C1-7F416CEDD9B3}"/>
            </c:ext>
          </c:extLst>
        </c:ser>
        <c:dLbls>
          <c:showLegendKey val="0"/>
          <c:showVal val="0"/>
          <c:showCatName val="0"/>
          <c:showSerName val="0"/>
          <c:showPercent val="0"/>
          <c:showBubbleSize val="0"/>
        </c:dLbls>
        <c:gapWidth val="150"/>
        <c:axId val="30869760"/>
        <c:axId val="3089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6DCD-4F50-A1C1-7F416CEDD9B3}"/>
            </c:ext>
          </c:extLst>
        </c:ser>
        <c:dLbls>
          <c:showLegendKey val="0"/>
          <c:showVal val="0"/>
          <c:showCatName val="0"/>
          <c:showSerName val="0"/>
          <c:showPercent val="0"/>
          <c:showBubbleSize val="0"/>
        </c:dLbls>
        <c:marker val="1"/>
        <c:smooth val="0"/>
        <c:axId val="30869760"/>
        <c:axId val="30892416"/>
      </c:lineChart>
      <c:dateAx>
        <c:axId val="30869760"/>
        <c:scaling>
          <c:orientation val="minMax"/>
        </c:scaling>
        <c:delete val="1"/>
        <c:axPos val="b"/>
        <c:numFmt formatCode="ge" sourceLinked="1"/>
        <c:majorTickMark val="none"/>
        <c:minorTickMark val="none"/>
        <c:tickLblPos val="none"/>
        <c:crossAx val="30892416"/>
        <c:crosses val="autoZero"/>
        <c:auto val="1"/>
        <c:lblOffset val="100"/>
        <c:baseTimeUnit val="years"/>
      </c:dateAx>
      <c:valAx>
        <c:axId val="3089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6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山形村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8799</v>
      </c>
      <c r="AM8" s="50"/>
      <c r="AN8" s="50"/>
      <c r="AO8" s="50"/>
      <c r="AP8" s="50"/>
      <c r="AQ8" s="50"/>
      <c r="AR8" s="50"/>
      <c r="AS8" s="50"/>
      <c r="AT8" s="45">
        <f>データ!T6</f>
        <v>24.98</v>
      </c>
      <c r="AU8" s="45"/>
      <c r="AV8" s="45"/>
      <c r="AW8" s="45"/>
      <c r="AX8" s="45"/>
      <c r="AY8" s="45"/>
      <c r="AZ8" s="45"/>
      <c r="BA8" s="45"/>
      <c r="BB8" s="45">
        <f>データ!U6</f>
        <v>352.24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60.16</v>
      </c>
      <c r="J10" s="45"/>
      <c r="K10" s="45"/>
      <c r="L10" s="45"/>
      <c r="M10" s="45"/>
      <c r="N10" s="45"/>
      <c r="O10" s="45"/>
      <c r="P10" s="45">
        <f>データ!P6</f>
        <v>99.73</v>
      </c>
      <c r="Q10" s="45"/>
      <c r="R10" s="45"/>
      <c r="S10" s="45"/>
      <c r="T10" s="45"/>
      <c r="U10" s="45"/>
      <c r="V10" s="45"/>
      <c r="W10" s="45">
        <f>データ!Q6</f>
        <v>94.56</v>
      </c>
      <c r="X10" s="45"/>
      <c r="Y10" s="45"/>
      <c r="Z10" s="45"/>
      <c r="AA10" s="45"/>
      <c r="AB10" s="45"/>
      <c r="AC10" s="45"/>
      <c r="AD10" s="50">
        <f>データ!R6</f>
        <v>3888</v>
      </c>
      <c r="AE10" s="50"/>
      <c r="AF10" s="50"/>
      <c r="AG10" s="50"/>
      <c r="AH10" s="50"/>
      <c r="AI10" s="50"/>
      <c r="AJ10" s="50"/>
      <c r="AK10" s="2"/>
      <c r="AL10" s="50">
        <f>データ!V6</f>
        <v>8749</v>
      </c>
      <c r="AM10" s="50"/>
      <c r="AN10" s="50"/>
      <c r="AO10" s="50"/>
      <c r="AP10" s="50"/>
      <c r="AQ10" s="50"/>
      <c r="AR10" s="50"/>
      <c r="AS10" s="50"/>
      <c r="AT10" s="45">
        <f>データ!W6</f>
        <v>2.8</v>
      </c>
      <c r="AU10" s="45"/>
      <c r="AV10" s="45"/>
      <c r="AW10" s="45"/>
      <c r="AX10" s="45"/>
      <c r="AY10" s="45"/>
      <c r="AZ10" s="45"/>
      <c r="BA10" s="45"/>
      <c r="BB10" s="45">
        <f>データ!X6</f>
        <v>3124.64</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HbsozHuw9AHOg1ifh8sWR2CiuPoVwBGDQwlUhp0DMcftGUMxX+0Bm4VoiOjqTwLtaQbUi55rfeQn524bvkkD4A==" saltValue="9btK1gA2FBOSFa1pow+Fl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204501</v>
      </c>
      <c r="D6" s="33">
        <f t="shared" si="3"/>
        <v>46</v>
      </c>
      <c r="E6" s="33">
        <f t="shared" si="3"/>
        <v>17</v>
      </c>
      <c r="F6" s="33">
        <f t="shared" si="3"/>
        <v>4</v>
      </c>
      <c r="G6" s="33">
        <f t="shared" si="3"/>
        <v>0</v>
      </c>
      <c r="H6" s="33" t="str">
        <f t="shared" si="3"/>
        <v>長野県　山形村</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60.16</v>
      </c>
      <c r="P6" s="34">
        <f t="shared" si="3"/>
        <v>99.73</v>
      </c>
      <c r="Q6" s="34">
        <f t="shared" si="3"/>
        <v>94.56</v>
      </c>
      <c r="R6" s="34">
        <f t="shared" si="3"/>
        <v>3888</v>
      </c>
      <c r="S6" s="34">
        <f t="shared" si="3"/>
        <v>8799</v>
      </c>
      <c r="T6" s="34">
        <f t="shared" si="3"/>
        <v>24.98</v>
      </c>
      <c r="U6" s="34">
        <f t="shared" si="3"/>
        <v>352.24</v>
      </c>
      <c r="V6" s="34">
        <f t="shared" si="3"/>
        <v>8749</v>
      </c>
      <c r="W6" s="34">
        <f t="shared" si="3"/>
        <v>2.8</v>
      </c>
      <c r="X6" s="34">
        <f t="shared" si="3"/>
        <v>3124.64</v>
      </c>
      <c r="Y6" s="35" t="str">
        <f>IF(Y7="",NA(),Y7)</f>
        <v>-</v>
      </c>
      <c r="Z6" s="35" t="str">
        <f t="shared" ref="Z6:AH6" si="4">IF(Z7="",NA(),Z7)</f>
        <v>-</v>
      </c>
      <c r="AA6" s="35">
        <f t="shared" si="4"/>
        <v>103.08</v>
      </c>
      <c r="AB6" s="35">
        <f t="shared" si="4"/>
        <v>109.36</v>
      </c>
      <c r="AC6" s="35">
        <f t="shared" si="4"/>
        <v>112.18</v>
      </c>
      <c r="AD6" s="35" t="str">
        <f t="shared" si="4"/>
        <v>-</v>
      </c>
      <c r="AE6" s="35" t="str">
        <f t="shared" si="4"/>
        <v>-</v>
      </c>
      <c r="AF6" s="35">
        <f t="shared" si="4"/>
        <v>100.94</v>
      </c>
      <c r="AG6" s="35">
        <f t="shared" si="4"/>
        <v>100.85</v>
      </c>
      <c r="AH6" s="35">
        <f t="shared" si="4"/>
        <v>102.13</v>
      </c>
      <c r="AI6" s="34" t="str">
        <f>IF(AI7="","",IF(AI7="-","【-】","【"&amp;SUBSTITUTE(TEXT(AI7,"#,##0.00"),"-","△")&amp;"】"))</f>
        <v>【102.38】</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101.85</v>
      </c>
      <c r="AR6" s="35">
        <f t="shared" si="5"/>
        <v>110.77</v>
      </c>
      <c r="AS6" s="35">
        <f t="shared" si="5"/>
        <v>109.51</v>
      </c>
      <c r="AT6" s="34" t="str">
        <f>IF(AT7="","",IF(AT7="-","【-】","【"&amp;SUBSTITUTE(TEXT(AT7,"#,##0.00"),"-","△")&amp;"】"))</f>
        <v>【102.97】</v>
      </c>
      <c r="AU6" s="35" t="str">
        <f>IF(AU7="",NA(),AU7)</f>
        <v>-</v>
      </c>
      <c r="AV6" s="35" t="str">
        <f t="shared" ref="AV6:BD6" si="6">IF(AV7="",NA(),AV7)</f>
        <v>-</v>
      </c>
      <c r="AW6" s="35">
        <f t="shared" si="6"/>
        <v>17.149999999999999</v>
      </c>
      <c r="AX6" s="35">
        <f t="shared" si="6"/>
        <v>23.47</v>
      </c>
      <c r="AY6" s="35">
        <f t="shared" si="6"/>
        <v>37.49</v>
      </c>
      <c r="AZ6" s="35" t="str">
        <f t="shared" si="6"/>
        <v>-</v>
      </c>
      <c r="BA6" s="35" t="str">
        <f t="shared" si="6"/>
        <v>-</v>
      </c>
      <c r="BB6" s="35">
        <f t="shared" si="6"/>
        <v>49.07</v>
      </c>
      <c r="BC6" s="35">
        <f t="shared" si="6"/>
        <v>46.78</v>
      </c>
      <c r="BD6" s="35">
        <f t="shared" si="6"/>
        <v>47.44</v>
      </c>
      <c r="BE6" s="34" t="str">
        <f>IF(BE7="","",IF(BE7="-","【-】","【"&amp;SUBSTITUTE(TEXT(BE7,"#,##0.00"),"-","△")&amp;"】"))</f>
        <v>【54.73】</v>
      </c>
      <c r="BF6" s="35" t="str">
        <f>IF(BF7="",NA(),BF7)</f>
        <v>-</v>
      </c>
      <c r="BG6" s="35" t="str">
        <f t="shared" ref="BG6:BO6" si="7">IF(BG7="",NA(),BG7)</f>
        <v>-</v>
      </c>
      <c r="BH6" s="35">
        <f t="shared" si="7"/>
        <v>1210.4100000000001</v>
      </c>
      <c r="BI6" s="35">
        <f t="shared" si="7"/>
        <v>1003.27</v>
      </c>
      <c r="BJ6" s="35">
        <f t="shared" si="7"/>
        <v>647.48</v>
      </c>
      <c r="BK6" s="35" t="str">
        <f t="shared" si="7"/>
        <v>-</v>
      </c>
      <c r="BL6" s="35" t="str">
        <f t="shared" si="7"/>
        <v>-</v>
      </c>
      <c r="BM6" s="35">
        <f t="shared" si="7"/>
        <v>1434.89</v>
      </c>
      <c r="BN6" s="35">
        <f t="shared" si="7"/>
        <v>1298.9100000000001</v>
      </c>
      <c r="BO6" s="35">
        <f t="shared" si="7"/>
        <v>1243.71</v>
      </c>
      <c r="BP6" s="34" t="str">
        <f>IF(BP7="","",IF(BP7="-","【-】","【"&amp;SUBSTITUTE(TEXT(BP7,"#,##0.00"),"-","△")&amp;"】"))</f>
        <v>【1,225.44】</v>
      </c>
      <c r="BQ6" s="35" t="str">
        <f>IF(BQ7="",NA(),BQ7)</f>
        <v>-</v>
      </c>
      <c r="BR6" s="35" t="str">
        <f t="shared" ref="BR6:BZ6" si="8">IF(BR7="",NA(),BR7)</f>
        <v>-</v>
      </c>
      <c r="BS6" s="35">
        <f t="shared" si="8"/>
        <v>86.31</v>
      </c>
      <c r="BT6" s="35">
        <f t="shared" si="8"/>
        <v>99.37</v>
      </c>
      <c r="BU6" s="35">
        <f t="shared" si="8"/>
        <v>117.13</v>
      </c>
      <c r="BV6" s="35" t="str">
        <f t="shared" si="8"/>
        <v>-</v>
      </c>
      <c r="BW6" s="35" t="str">
        <f t="shared" si="8"/>
        <v>-</v>
      </c>
      <c r="BX6" s="35">
        <f t="shared" si="8"/>
        <v>66.22</v>
      </c>
      <c r="BY6" s="35">
        <f t="shared" si="8"/>
        <v>69.87</v>
      </c>
      <c r="BZ6" s="35">
        <f t="shared" si="8"/>
        <v>74.3</v>
      </c>
      <c r="CA6" s="34" t="str">
        <f>IF(CA7="","",IF(CA7="-","【-】","【"&amp;SUBSTITUTE(TEXT(CA7,"#,##0.00"),"-","△")&amp;"】"))</f>
        <v>【75.58】</v>
      </c>
      <c r="CB6" s="35" t="str">
        <f>IF(CB7="",NA(),CB7)</f>
        <v>-</v>
      </c>
      <c r="CC6" s="35" t="str">
        <f t="shared" ref="CC6:CK6" si="9">IF(CC7="",NA(),CC7)</f>
        <v>-</v>
      </c>
      <c r="CD6" s="35">
        <f t="shared" si="9"/>
        <v>217.68</v>
      </c>
      <c r="CE6" s="35">
        <f t="shared" si="9"/>
        <v>195.44</v>
      </c>
      <c r="CF6" s="35">
        <f t="shared" si="9"/>
        <v>173.26</v>
      </c>
      <c r="CG6" s="35" t="str">
        <f t="shared" si="9"/>
        <v>-</v>
      </c>
      <c r="CH6" s="35" t="str">
        <f t="shared" si="9"/>
        <v>-</v>
      </c>
      <c r="CI6" s="35">
        <f t="shared" si="9"/>
        <v>246.72</v>
      </c>
      <c r="CJ6" s="35">
        <f t="shared" si="9"/>
        <v>234.96</v>
      </c>
      <c r="CK6" s="35">
        <f t="shared" si="9"/>
        <v>221.81</v>
      </c>
      <c r="CL6" s="34" t="str">
        <f>IF(CL7="","",IF(CL7="-","【-】","【"&amp;SUBSTITUTE(TEXT(CL7,"#,##0.00"),"-","△")&amp;"】"))</f>
        <v>【215.23】</v>
      </c>
      <c r="CM6" s="35" t="str">
        <f>IF(CM7="",NA(),CM7)</f>
        <v>-</v>
      </c>
      <c r="CN6" s="35" t="str">
        <f t="shared" ref="CN6:CV6" si="10">IF(CN7="",NA(),CN7)</f>
        <v>-</v>
      </c>
      <c r="CO6" s="35">
        <f t="shared" si="10"/>
        <v>63.03</v>
      </c>
      <c r="CP6" s="35">
        <f t="shared" si="10"/>
        <v>63.97</v>
      </c>
      <c r="CQ6" s="35">
        <f t="shared" si="10"/>
        <v>66.97</v>
      </c>
      <c r="CR6" s="35" t="str">
        <f t="shared" si="10"/>
        <v>-</v>
      </c>
      <c r="CS6" s="35" t="str">
        <f t="shared" si="10"/>
        <v>-</v>
      </c>
      <c r="CT6" s="35">
        <f t="shared" si="10"/>
        <v>41.35</v>
      </c>
      <c r="CU6" s="35">
        <f t="shared" si="10"/>
        <v>42.9</v>
      </c>
      <c r="CV6" s="35">
        <f t="shared" si="10"/>
        <v>43.36</v>
      </c>
      <c r="CW6" s="34" t="str">
        <f>IF(CW7="","",IF(CW7="-","【-】","【"&amp;SUBSTITUTE(TEXT(CW7,"#,##0.00"),"-","△")&amp;"】"))</f>
        <v>【42.66】</v>
      </c>
      <c r="CX6" s="35" t="str">
        <f>IF(CX7="",NA(),CX7)</f>
        <v>-</v>
      </c>
      <c r="CY6" s="35" t="str">
        <f t="shared" ref="CY6:DG6" si="11">IF(CY7="",NA(),CY7)</f>
        <v>-</v>
      </c>
      <c r="CZ6" s="35">
        <f t="shared" si="11"/>
        <v>98.98</v>
      </c>
      <c r="DA6" s="35">
        <f t="shared" si="11"/>
        <v>98.72</v>
      </c>
      <c r="DB6" s="35">
        <f t="shared" si="11"/>
        <v>99.53</v>
      </c>
      <c r="DC6" s="35" t="str">
        <f t="shared" si="11"/>
        <v>-</v>
      </c>
      <c r="DD6" s="35" t="str">
        <f t="shared" si="11"/>
        <v>-</v>
      </c>
      <c r="DE6" s="35">
        <f t="shared" si="11"/>
        <v>82.9</v>
      </c>
      <c r="DF6" s="35">
        <f t="shared" si="11"/>
        <v>83.5</v>
      </c>
      <c r="DG6" s="35">
        <f t="shared" si="11"/>
        <v>83.06</v>
      </c>
      <c r="DH6" s="34" t="str">
        <f>IF(DH7="","",IF(DH7="-","【-】","【"&amp;SUBSTITUTE(TEXT(DH7,"#,##0.00"),"-","△")&amp;"】"))</f>
        <v>【82.67】</v>
      </c>
      <c r="DI6" s="35" t="str">
        <f>IF(DI7="",NA(),DI7)</f>
        <v>-</v>
      </c>
      <c r="DJ6" s="35" t="str">
        <f t="shared" ref="DJ6:DR6" si="12">IF(DJ7="",NA(),DJ7)</f>
        <v>-</v>
      </c>
      <c r="DK6" s="35">
        <f t="shared" si="12"/>
        <v>3.9</v>
      </c>
      <c r="DL6" s="35">
        <f t="shared" si="12"/>
        <v>4.0599999999999996</v>
      </c>
      <c r="DM6" s="35">
        <f t="shared" si="12"/>
        <v>3.5</v>
      </c>
      <c r="DN6" s="35" t="str">
        <f t="shared" si="12"/>
        <v>-</v>
      </c>
      <c r="DO6" s="35" t="str">
        <f t="shared" si="12"/>
        <v>-</v>
      </c>
      <c r="DP6" s="35">
        <f t="shared" si="12"/>
        <v>22.79</v>
      </c>
      <c r="DQ6" s="35">
        <f t="shared" si="12"/>
        <v>22.77</v>
      </c>
      <c r="DR6" s="35">
        <f t="shared" si="12"/>
        <v>23.93</v>
      </c>
      <c r="DS6" s="34" t="str">
        <f>IF(DS7="","",IF(DS7="-","【-】","【"&amp;SUBSTITUTE(TEXT(DS7,"#,##0.00"),"-","△")&amp;"】"))</f>
        <v>【24.65】</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0.04</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7.0000000000000007E-2</v>
      </c>
      <c r="EM6" s="35">
        <f t="shared" si="14"/>
        <v>0.09</v>
      </c>
      <c r="EN6" s="35">
        <f t="shared" si="14"/>
        <v>0.09</v>
      </c>
      <c r="EO6" s="34" t="str">
        <f>IF(EO7="","",IF(EO7="-","【-】","【"&amp;SUBSTITUTE(TEXT(EO7,"#,##0.00"),"-","△")&amp;"】"))</f>
        <v>【0.10】</v>
      </c>
    </row>
    <row r="7" spans="1:148" s="36" customFormat="1" x14ac:dyDescent="0.15">
      <c r="A7" s="28"/>
      <c r="B7" s="37">
        <v>2017</v>
      </c>
      <c r="C7" s="37">
        <v>204501</v>
      </c>
      <c r="D7" s="37">
        <v>46</v>
      </c>
      <c r="E7" s="37">
        <v>17</v>
      </c>
      <c r="F7" s="37">
        <v>4</v>
      </c>
      <c r="G7" s="37">
        <v>0</v>
      </c>
      <c r="H7" s="37" t="s">
        <v>108</v>
      </c>
      <c r="I7" s="37" t="s">
        <v>109</v>
      </c>
      <c r="J7" s="37" t="s">
        <v>110</v>
      </c>
      <c r="K7" s="37" t="s">
        <v>111</v>
      </c>
      <c r="L7" s="37" t="s">
        <v>112</v>
      </c>
      <c r="M7" s="37" t="s">
        <v>113</v>
      </c>
      <c r="N7" s="38" t="s">
        <v>114</v>
      </c>
      <c r="O7" s="38">
        <v>60.16</v>
      </c>
      <c r="P7" s="38">
        <v>99.73</v>
      </c>
      <c r="Q7" s="38">
        <v>94.56</v>
      </c>
      <c r="R7" s="38">
        <v>3888</v>
      </c>
      <c r="S7" s="38">
        <v>8799</v>
      </c>
      <c r="T7" s="38">
        <v>24.98</v>
      </c>
      <c r="U7" s="38">
        <v>352.24</v>
      </c>
      <c r="V7" s="38">
        <v>8749</v>
      </c>
      <c r="W7" s="38">
        <v>2.8</v>
      </c>
      <c r="X7" s="38">
        <v>3124.64</v>
      </c>
      <c r="Y7" s="38" t="s">
        <v>114</v>
      </c>
      <c r="Z7" s="38" t="s">
        <v>114</v>
      </c>
      <c r="AA7" s="38">
        <v>103.08</v>
      </c>
      <c r="AB7" s="38">
        <v>109.36</v>
      </c>
      <c r="AC7" s="38">
        <v>112.18</v>
      </c>
      <c r="AD7" s="38" t="s">
        <v>114</v>
      </c>
      <c r="AE7" s="38" t="s">
        <v>114</v>
      </c>
      <c r="AF7" s="38">
        <v>100.94</v>
      </c>
      <c r="AG7" s="38">
        <v>100.85</v>
      </c>
      <c r="AH7" s="38">
        <v>102.13</v>
      </c>
      <c r="AI7" s="38">
        <v>102.38</v>
      </c>
      <c r="AJ7" s="38" t="s">
        <v>114</v>
      </c>
      <c r="AK7" s="38" t="s">
        <v>114</v>
      </c>
      <c r="AL7" s="38">
        <v>0</v>
      </c>
      <c r="AM7" s="38">
        <v>0</v>
      </c>
      <c r="AN7" s="38">
        <v>0</v>
      </c>
      <c r="AO7" s="38" t="s">
        <v>114</v>
      </c>
      <c r="AP7" s="38" t="s">
        <v>114</v>
      </c>
      <c r="AQ7" s="38">
        <v>101.85</v>
      </c>
      <c r="AR7" s="38">
        <v>110.77</v>
      </c>
      <c r="AS7" s="38">
        <v>109.51</v>
      </c>
      <c r="AT7" s="38">
        <v>102.97</v>
      </c>
      <c r="AU7" s="38" t="s">
        <v>114</v>
      </c>
      <c r="AV7" s="38" t="s">
        <v>114</v>
      </c>
      <c r="AW7" s="38">
        <v>17.149999999999999</v>
      </c>
      <c r="AX7" s="38">
        <v>23.47</v>
      </c>
      <c r="AY7" s="38">
        <v>37.49</v>
      </c>
      <c r="AZ7" s="38" t="s">
        <v>114</v>
      </c>
      <c r="BA7" s="38" t="s">
        <v>114</v>
      </c>
      <c r="BB7" s="38">
        <v>49.07</v>
      </c>
      <c r="BC7" s="38">
        <v>46.78</v>
      </c>
      <c r="BD7" s="38">
        <v>47.44</v>
      </c>
      <c r="BE7" s="38">
        <v>54.73</v>
      </c>
      <c r="BF7" s="38" t="s">
        <v>114</v>
      </c>
      <c r="BG7" s="38" t="s">
        <v>114</v>
      </c>
      <c r="BH7" s="38">
        <v>1210.4100000000001</v>
      </c>
      <c r="BI7" s="38">
        <v>1003.27</v>
      </c>
      <c r="BJ7" s="38">
        <v>647.48</v>
      </c>
      <c r="BK7" s="38" t="s">
        <v>114</v>
      </c>
      <c r="BL7" s="38" t="s">
        <v>114</v>
      </c>
      <c r="BM7" s="38">
        <v>1434.89</v>
      </c>
      <c r="BN7" s="38">
        <v>1298.9100000000001</v>
      </c>
      <c r="BO7" s="38">
        <v>1243.71</v>
      </c>
      <c r="BP7" s="38">
        <v>1225.44</v>
      </c>
      <c r="BQ7" s="38" t="s">
        <v>114</v>
      </c>
      <c r="BR7" s="38" t="s">
        <v>114</v>
      </c>
      <c r="BS7" s="38">
        <v>86.31</v>
      </c>
      <c r="BT7" s="38">
        <v>99.37</v>
      </c>
      <c r="BU7" s="38">
        <v>117.13</v>
      </c>
      <c r="BV7" s="38" t="s">
        <v>114</v>
      </c>
      <c r="BW7" s="38" t="s">
        <v>114</v>
      </c>
      <c r="BX7" s="38">
        <v>66.22</v>
      </c>
      <c r="BY7" s="38">
        <v>69.87</v>
      </c>
      <c r="BZ7" s="38">
        <v>74.3</v>
      </c>
      <c r="CA7" s="38">
        <v>75.58</v>
      </c>
      <c r="CB7" s="38" t="s">
        <v>114</v>
      </c>
      <c r="CC7" s="38" t="s">
        <v>114</v>
      </c>
      <c r="CD7" s="38">
        <v>217.68</v>
      </c>
      <c r="CE7" s="38">
        <v>195.44</v>
      </c>
      <c r="CF7" s="38">
        <v>173.26</v>
      </c>
      <c r="CG7" s="38" t="s">
        <v>114</v>
      </c>
      <c r="CH7" s="38" t="s">
        <v>114</v>
      </c>
      <c r="CI7" s="38">
        <v>246.72</v>
      </c>
      <c r="CJ7" s="38">
        <v>234.96</v>
      </c>
      <c r="CK7" s="38">
        <v>221.81</v>
      </c>
      <c r="CL7" s="38">
        <v>215.23</v>
      </c>
      <c r="CM7" s="38" t="s">
        <v>114</v>
      </c>
      <c r="CN7" s="38" t="s">
        <v>114</v>
      </c>
      <c r="CO7" s="38">
        <v>63.03</v>
      </c>
      <c r="CP7" s="38">
        <v>63.97</v>
      </c>
      <c r="CQ7" s="38">
        <v>66.97</v>
      </c>
      <c r="CR7" s="38" t="s">
        <v>114</v>
      </c>
      <c r="CS7" s="38" t="s">
        <v>114</v>
      </c>
      <c r="CT7" s="38">
        <v>41.35</v>
      </c>
      <c r="CU7" s="38">
        <v>42.9</v>
      </c>
      <c r="CV7" s="38">
        <v>43.36</v>
      </c>
      <c r="CW7" s="38">
        <v>42.66</v>
      </c>
      <c r="CX7" s="38" t="s">
        <v>114</v>
      </c>
      <c r="CY7" s="38" t="s">
        <v>114</v>
      </c>
      <c r="CZ7" s="38">
        <v>98.98</v>
      </c>
      <c r="DA7" s="38">
        <v>98.72</v>
      </c>
      <c r="DB7" s="38">
        <v>99.53</v>
      </c>
      <c r="DC7" s="38" t="s">
        <v>114</v>
      </c>
      <c r="DD7" s="38" t="s">
        <v>114</v>
      </c>
      <c r="DE7" s="38">
        <v>82.9</v>
      </c>
      <c r="DF7" s="38">
        <v>83.5</v>
      </c>
      <c r="DG7" s="38">
        <v>83.06</v>
      </c>
      <c r="DH7" s="38">
        <v>82.67</v>
      </c>
      <c r="DI7" s="38" t="s">
        <v>114</v>
      </c>
      <c r="DJ7" s="38" t="s">
        <v>114</v>
      </c>
      <c r="DK7" s="38">
        <v>3.9</v>
      </c>
      <c r="DL7" s="38">
        <v>4.0599999999999996</v>
      </c>
      <c r="DM7" s="38">
        <v>3.5</v>
      </c>
      <c r="DN7" s="38" t="s">
        <v>114</v>
      </c>
      <c r="DO7" s="38" t="s">
        <v>114</v>
      </c>
      <c r="DP7" s="38">
        <v>22.79</v>
      </c>
      <c r="DQ7" s="38">
        <v>22.77</v>
      </c>
      <c r="DR7" s="38">
        <v>23.93</v>
      </c>
      <c r="DS7" s="38">
        <v>24.65</v>
      </c>
      <c r="DT7" s="38" t="s">
        <v>114</v>
      </c>
      <c r="DU7" s="38" t="s">
        <v>114</v>
      </c>
      <c r="DV7" s="38">
        <v>0</v>
      </c>
      <c r="DW7" s="38">
        <v>0</v>
      </c>
      <c r="DX7" s="38">
        <v>0</v>
      </c>
      <c r="DY7" s="38" t="s">
        <v>114</v>
      </c>
      <c r="DZ7" s="38" t="s">
        <v>114</v>
      </c>
      <c r="EA7" s="38">
        <v>0.04</v>
      </c>
      <c r="EB7" s="38">
        <v>0</v>
      </c>
      <c r="EC7" s="38">
        <v>0</v>
      </c>
      <c r="ED7" s="38">
        <v>0</v>
      </c>
      <c r="EE7" s="38" t="s">
        <v>114</v>
      </c>
      <c r="EF7" s="38" t="s">
        <v>114</v>
      </c>
      <c r="EG7" s="38">
        <v>0</v>
      </c>
      <c r="EH7" s="38">
        <v>0</v>
      </c>
      <c r="EI7" s="38">
        <v>0</v>
      </c>
      <c r="EJ7" s="38" t="s">
        <v>114</v>
      </c>
      <c r="EK7" s="38" t="s">
        <v>114</v>
      </c>
      <c r="EL7" s="38">
        <v>7.0000000000000007E-2</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2019-02-05T06:31:06Z</cp:lastPrinted>
  <dcterms:created xsi:type="dcterms:W3CDTF">2018-12-03T08:53:10Z</dcterms:created>
  <dcterms:modified xsi:type="dcterms:W3CDTF">2019-02-20T12:53:25Z</dcterms:modified>
  <cp:category/>
</cp:coreProperties>
</file>