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epOAuf2KTiIPGNbb2+PQNkyFKJGFerVcmX+MRWHk6C++Uk5scvZp+Qv3QD0h51wh4l9JxBBbrDJQM7KCErVXg==" workbookSaltValue="A249qWsSHrb8gH/qt4tItA==" workbookSpinCount="100000" lockStructure="1"/>
  <bookViews>
    <workbookView xWindow="0" yWindow="0" windowWidth="20490" windowHeight="66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<sst xmlns="http://schemas.openxmlformats.org/spreadsheetml/2006/main" count="232" uniqueCount="119">
  <si>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</si>
  <si>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</si>
  <si>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</si>
  <si>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</si>
  <si>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</si>
  <si>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</si>
  <si>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</si>
  <si>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</si>
  <si>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</si>
  <si>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</si>
  <si>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</si>
  <si>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</si>
  <si>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</si>
  <si>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</si>
  <si>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</si>
  <si>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</si>
  <si>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</si>
  <si>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</si>
  <si>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</si>
  <si>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</si>
  <si>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</si>
  <si>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</si>
  <si>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</si>
  <si>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</si>
  <si>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</si>
  <si>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</si>
  <si>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</si>
  <si>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</si>
  <si>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</si>
  <si>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</si>
  <si>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</si>
  <si>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</si>
  <si>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</si>
  <si>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</si>
  <si>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</si>
  <si>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</si>
  <si>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</si>
  <si>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</si>
  <si>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</si>
  <si>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</si>
  <si>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</si>
  <si>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</si>
  <si>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</si>
  <si>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</si>
  <si>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</si>
  <si>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</si>
  <si>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</si>
  <si>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</si>
  <si>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</si>
  <si>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</si>
  <si>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</si>
  <si>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</si>
  <si>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</si>
  <si>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</si>
  <si>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</si>
  <si>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</si>
  <si>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</si>
  <si>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</si>
  <si>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</si>
  <si>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</si>
  <si>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</si>
  <si>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</si>
  <si>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</si>
  <si>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</si>
  <si>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</si>
  <si>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</si>
  <si>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</si>
  <si>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</si>
  <si>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</si>
  <si>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</si>
  <si>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</si>
  <si>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</si>
  <si>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</si>
  <si>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</si>
  <si>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</si>
  <si>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</si>
  <si>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</si>
  <si>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</si>
  <si>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</si>
  <si>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</si>
  <si>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</si>
  <si>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</si>
  <si>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</si>
  <si>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</si>
  <si>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</si>
  <si>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</si>
  <si>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</si>
  <si>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</si>
  <si>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</si>
  <si>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</si>
  <si>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</si>
  <si>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</si>
  <si>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</si>
  <si>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</si>
  <si>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</si>
  <si>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</si>
  <si>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</si>
  <si>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</si>
  <si>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</si>
  <si>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</si>
  <si>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</si>
  <si>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</si>
  <si>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</si>
  <si>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</si>
  <si>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山形村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</si>
  <si>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</si>
  <si>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</si>
  <si>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</si>
  <si>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</si>
  <si>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</si>
  <si>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</si>
  <si>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</si>
  <si>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</si>
  <si>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</si>
  <si>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</si>
  <si>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</si>
  <si>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な経営を保ち、継続的に安定した水道水の供給をするために計画的な管路等の更新や耐震化、また有収率の向上など徹底した維持管理をしていく必要があります。適正な料金や内部留保資金などと企業債を財源として、今後見込まれる人口減少などの状況変化に注視しつつ、計画的な施設等の更新を行っていけるよう健全な経営を行っていきたいと思います。</t>
    <rPh sb="0" eb="2">
      <t>ケンゼン</t>
    </rPh>
    <rPh sb="3" eb="5">
      <t>ケイエイ</t>
    </rPh>
    <rPh sb="6" eb="7">
      <t>タモ</t>
    </rPh>
    <rPh sb="9" eb="12">
      <t>ケイゾクテキ</t>
    </rPh>
    <rPh sb="13" eb="15">
      <t>アンテイ</t>
    </rPh>
    <rPh sb="17" eb="20">
      <t>スイドウスイ</t>
    </rPh>
    <rPh sb="21" eb="23">
      <t>キョウキュウ</t>
    </rPh>
    <rPh sb="29" eb="32">
      <t>ケイカクテキ</t>
    </rPh>
    <rPh sb="33" eb="35">
      <t>カンロ</t>
    </rPh>
    <rPh sb="35" eb="36">
      <t>トウ</t>
    </rPh>
    <rPh sb="37" eb="39">
      <t>コウシン</t>
    </rPh>
    <rPh sb="40" eb="43">
      <t>タイシンカ</t>
    </rPh>
    <rPh sb="46" eb="49">
      <t>ユウシュウリツ</t>
    </rPh>
    <rPh sb="50" eb="52">
      <t>コウジョウ</t>
    </rPh>
    <rPh sb="54" eb="56">
      <t>テッテイ</t>
    </rPh>
    <rPh sb="58" eb="60">
      <t>イジ</t>
    </rPh>
    <rPh sb="60" eb="62">
      <t>カンリ</t>
    </rPh>
    <rPh sb="67" eb="69">
      <t>ヒツヨウ</t>
    </rPh>
    <rPh sb="75" eb="77">
      <t>テキセイ</t>
    </rPh>
    <rPh sb="78" eb="80">
      <t>リョウキン</t>
    </rPh>
    <rPh sb="81" eb="83">
      <t>ナイブ</t>
    </rPh>
    <rPh sb="83" eb="85">
      <t>リュウホ</t>
    </rPh>
    <rPh sb="85" eb="87">
      <t>シキン</t>
    </rPh>
    <rPh sb="90" eb="92">
      <t>キギョウ</t>
    </rPh>
    <rPh sb="92" eb="93">
      <t>サイ</t>
    </rPh>
    <rPh sb="94" eb="96">
      <t>ザイゲン</t>
    </rPh>
    <rPh sb="100" eb="102">
      <t>コンゴ</t>
    </rPh>
    <rPh sb="102" eb="104">
      <t>ミコ</t>
    </rPh>
    <rPh sb="107" eb="109">
      <t>ジンコウ</t>
    </rPh>
    <rPh sb="109" eb="111">
      <t>ゲンショウ</t>
    </rPh>
    <rPh sb="114" eb="116">
      <t>ジョウキョウ</t>
    </rPh>
    <rPh sb="116" eb="118">
      <t>ヘンカ</t>
    </rPh>
    <rPh sb="119" eb="121">
      <t>チュウシ</t>
    </rPh>
    <rPh sb="125" eb="128">
      <t>ケイカクテキ</t>
    </rPh>
    <rPh sb="129" eb="131">
      <t>シセツ</t>
    </rPh>
    <rPh sb="131" eb="132">
      <t>トウ</t>
    </rPh>
    <rPh sb="133" eb="135">
      <t>コウシン</t>
    </rPh>
    <rPh sb="136" eb="137">
      <t>オコナ</t>
    </rPh>
    <rPh sb="144" eb="146">
      <t>ケンゼン</t>
    </rPh>
    <rPh sb="147" eb="149">
      <t>ケイエイ</t>
    </rPh>
    <rPh sb="150" eb="151">
      <t>オコナ</t>
    </rPh>
    <rPh sb="158" eb="159">
      <t>オモ</t>
    </rPh>
    <phoneticPr fontId="4"/>
  </si>
  <si>
    <t>有形固定資産減価償却率及び管路経年化率が平成28年度に比べ上昇しています。固定資産の老朽化が進んでいることを表しています。今後も更新時期を迎える管路が増え、さらに経年化率が上昇してしまうため平成32年度以降からアセットマネジメントを基に、優先となる基幹管路の選定や更新にかかる費用の平準化を図りながら計画的な管路の更新を行っていきます。</t>
    <rPh sb="0" eb="2">
      <t>ユウケイ</t>
    </rPh>
    <rPh sb="2" eb="4">
      <t>コテイ</t>
    </rPh>
    <rPh sb="4" eb="6">
      <t>シサン</t>
    </rPh>
    <rPh sb="6" eb="8">
      <t>ゲンカ</t>
    </rPh>
    <rPh sb="8" eb="10">
      <t>ショウキャク</t>
    </rPh>
    <rPh sb="10" eb="11">
      <t>リツ</t>
    </rPh>
    <rPh sb="11" eb="12">
      <t>オヨ</t>
    </rPh>
    <rPh sb="13" eb="15">
      <t>カンロ</t>
    </rPh>
    <rPh sb="15" eb="18">
      <t>ケイネンカ</t>
    </rPh>
    <rPh sb="18" eb="19">
      <t>リツ</t>
    </rPh>
    <rPh sb="20" eb="22">
      <t>ヘイセイ</t>
    </rPh>
    <rPh sb="24" eb="26">
      <t>ネンド</t>
    </rPh>
    <rPh sb="27" eb="28">
      <t>クラ</t>
    </rPh>
    <rPh sb="29" eb="31">
      <t>ジョウショウ</t>
    </rPh>
    <rPh sb="37" eb="39">
      <t>コテイ</t>
    </rPh>
    <rPh sb="39" eb="41">
      <t>シサン</t>
    </rPh>
    <rPh sb="42" eb="45">
      <t>ロウキュウカ</t>
    </rPh>
    <rPh sb="46" eb="47">
      <t>スス</t>
    </rPh>
    <rPh sb="54" eb="55">
      <t>アラワ</t>
    </rPh>
    <rPh sb="61" eb="63">
      <t>コンゴ</t>
    </rPh>
    <rPh sb="64" eb="66">
      <t>コウシン</t>
    </rPh>
    <rPh sb="66" eb="68">
      <t>ジキ</t>
    </rPh>
    <rPh sb="69" eb="70">
      <t>ムカ</t>
    </rPh>
    <rPh sb="72" eb="74">
      <t>カンロ</t>
    </rPh>
    <rPh sb="75" eb="76">
      <t>フ</t>
    </rPh>
    <rPh sb="81" eb="84">
      <t>ケイネンカ</t>
    </rPh>
    <rPh sb="84" eb="85">
      <t>リツ</t>
    </rPh>
    <rPh sb="86" eb="88">
      <t>ジョウショウ</t>
    </rPh>
    <rPh sb="95" eb="97">
      <t>ヘイセイ</t>
    </rPh>
    <rPh sb="99" eb="101">
      <t>ネンド</t>
    </rPh>
    <rPh sb="101" eb="103">
      <t>イコウ</t>
    </rPh>
    <rPh sb="116" eb="117">
      <t>モト</t>
    </rPh>
    <rPh sb="119" eb="121">
      <t>ユウセン</t>
    </rPh>
    <rPh sb="124" eb="126">
      <t>キカン</t>
    </rPh>
    <rPh sb="126" eb="128">
      <t>カンロ</t>
    </rPh>
    <rPh sb="129" eb="131">
      <t>センテイ</t>
    </rPh>
    <rPh sb="132" eb="134">
      <t>コウシン</t>
    </rPh>
    <rPh sb="138" eb="140">
      <t>ヒヨウ</t>
    </rPh>
    <rPh sb="141" eb="144">
      <t>ヘイジュンカ</t>
    </rPh>
    <rPh sb="145" eb="146">
      <t>ハカ</t>
    </rPh>
    <rPh sb="150" eb="152">
      <t>ケイカク</t>
    </rPh>
    <rPh sb="152" eb="153">
      <t>テキ</t>
    </rPh>
    <rPh sb="154" eb="156">
      <t>カンロ</t>
    </rPh>
    <rPh sb="157" eb="159">
      <t>コウシン</t>
    </rPh>
    <rPh sb="160" eb="161">
      <t>オコナ</t>
    </rPh>
    <phoneticPr fontId="4"/>
  </si>
  <si>
    <t>経常収支比率が100%を超えており、また累積欠損金比率が発生していないことから健全な経営状況にあります。また、料金回収率も100%を上回っており、給水等に要する費用を水道料金収入で賄えているという状況です。　　　　　　　　　　　　　　　　　　　　　　　　施設利用率が、全国や類似団体平均よりも高く7割を超える率であることや将来の給水人口の減少が見込まれる場合でも適正な施設規模と思われます。　    　　　経常収支比率、流動比率及び料金回収率の向上ならびに給水原価の減少の要因としては、支払利息等の費用が年々減少してきているためです。なお、企業債残高対給水収益比率を見ますと企業債残高の割合は低いですが、必要に応じて企業債の借入れを行うことで、比率は高くなると思います。　　　　　　　　　　　　　　有収率については、平成27年度から28年度に7.51ポイント低下となっておりますが、漏水と火災消火活動等による無収水量が多かったものと考えられます。29年度は1.87ポイント向上しましたが、漏水調査を実施して修繕を行った成果が表れたものと思います。今後も定期的に漏水調査を実施していき漏水箇所の早期発見などに努め、有収率の向上をめざしていきます。</t>
    <rPh sb="0" eb="2">
      <t>ケイジョウ</t>
    </rPh>
    <rPh sb="2" eb="4">
      <t>シュウシ</t>
    </rPh>
    <rPh sb="4" eb="6">
      <t>ヒリツ</t>
    </rPh>
    <rPh sb="12" eb="13">
      <t>コ</t>
    </rPh>
    <rPh sb="20" eb="22">
      <t>ルイセキ</t>
    </rPh>
    <rPh sb="22" eb="24">
      <t>ケッソン</t>
    </rPh>
    <rPh sb="24" eb="25">
      <t>キン</t>
    </rPh>
    <rPh sb="25" eb="27">
      <t>ヒリツ</t>
    </rPh>
    <rPh sb="28" eb="30">
      <t>ハッセイ</t>
    </rPh>
    <rPh sb="39" eb="41">
      <t>ケンゼン</t>
    </rPh>
    <rPh sb="42" eb="44">
      <t>ケイエイ</t>
    </rPh>
    <rPh sb="44" eb="46">
      <t>ジョウキョウ</t>
    </rPh>
    <rPh sb="55" eb="57">
      <t>リョウキン</t>
    </rPh>
    <rPh sb="57" eb="59">
      <t>カイシュウ</t>
    </rPh>
    <rPh sb="59" eb="60">
      <t>リツ</t>
    </rPh>
    <rPh sb="66" eb="68">
      <t>ウワマワ</t>
    </rPh>
    <rPh sb="73" eb="75">
      <t>キュウスイ</t>
    </rPh>
    <rPh sb="75" eb="76">
      <t>トウ</t>
    </rPh>
    <rPh sb="77" eb="78">
      <t>ヨウ</t>
    </rPh>
    <rPh sb="80" eb="82">
      <t>ヒヨウ</t>
    </rPh>
    <rPh sb="83" eb="85">
      <t>スイドウ</t>
    </rPh>
    <rPh sb="85" eb="87">
      <t>リョウキン</t>
    </rPh>
    <rPh sb="87" eb="89">
      <t>シュウニュウ</t>
    </rPh>
    <rPh sb="90" eb="91">
      <t>マカナ</t>
    </rPh>
    <rPh sb="98" eb="100">
      <t>ジョウキョウ</t>
    </rPh>
    <rPh sb="127" eb="129">
      <t>シセツ</t>
    </rPh>
    <rPh sb="129" eb="131">
      <t>リヨウ</t>
    </rPh>
    <rPh sb="131" eb="132">
      <t>リツ</t>
    </rPh>
    <rPh sb="134" eb="136">
      <t>ゼンコク</t>
    </rPh>
    <rPh sb="137" eb="139">
      <t>ルイジ</t>
    </rPh>
    <rPh sb="139" eb="141">
      <t>ダンタイ</t>
    </rPh>
    <rPh sb="141" eb="143">
      <t>ヘイキン</t>
    </rPh>
    <rPh sb="146" eb="147">
      <t>タカ</t>
    </rPh>
    <rPh sb="149" eb="150">
      <t>ワリ</t>
    </rPh>
    <rPh sb="151" eb="152">
      <t>コ</t>
    </rPh>
    <rPh sb="154" eb="155">
      <t>リツ</t>
    </rPh>
    <rPh sb="161" eb="163">
      <t>ショウライ</t>
    </rPh>
    <rPh sb="164" eb="166">
      <t>キュウスイ</t>
    </rPh>
    <rPh sb="166" eb="168">
      <t>ジンコウ</t>
    </rPh>
    <rPh sb="169" eb="171">
      <t>ゲンショウ</t>
    </rPh>
    <rPh sb="172" eb="174">
      <t>ミコ</t>
    </rPh>
    <rPh sb="177" eb="179">
      <t>バアイ</t>
    </rPh>
    <rPh sb="181" eb="183">
      <t>テキセイ</t>
    </rPh>
    <rPh sb="184" eb="186">
      <t>シセツ</t>
    </rPh>
    <rPh sb="186" eb="188">
      <t>キボ</t>
    </rPh>
    <rPh sb="189" eb="190">
      <t>オモ</t>
    </rPh>
    <rPh sb="203" eb="205">
      <t>ケイジョウ</t>
    </rPh>
    <rPh sb="205" eb="207">
      <t>シュウシ</t>
    </rPh>
    <rPh sb="207" eb="209">
      <t>ヒリツ</t>
    </rPh>
    <rPh sb="210" eb="212">
      <t>リュウドウ</t>
    </rPh>
    <rPh sb="212" eb="214">
      <t>ヒリツ</t>
    </rPh>
    <rPh sb="214" eb="215">
      <t>オヨ</t>
    </rPh>
    <rPh sb="216" eb="218">
      <t>リョウキン</t>
    </rPh>
    <rPh sb="218" eb="220">
      <t>カイシュウ</t>
    </rPh>
    <rPh sb="220" eb="221">
      <t>リツ</t>
    </rPh>
    <rPh sb="222" eb="224">
      <t>コウジョウ</t>
    </rPh>
    <rPh sb="228" eb="230">
      <t>キュウスイ</t>
    </rPh>
    <rPh sb="230" eb="232">
      <t>ゲンカ</t>
    </rPh>
    <rPh sb="233" eb="235">
      <t>ゲンショウ</t>
    </rPh>
    <rPh sb="236" eb="238">
      <t>ヨウイン</t>
    </rPh>
    <rPh sb="243" eb="245">
      <t>シハライ</t>
    </rPh>
    <rPh sb="245" eb="247">
      <t>リソク</t>
    </rPh>
    <rPh sb="247" eb="248">
      <t>トウ</t>
    </rPh>
    <rPh sb="249" eb="251">
      <t>ヒヨウ</t>
    </rPh>
    <rPh sb="252" eb="254">
      <t>ネンネン</t>
    </rPh>
    <rPh sb="254" eb="256">
      <t>ゲンショウ</t>
    </rPh>
    <rPh sb="270" eb="272">
      <t>キギョウ</t>
    </rPh>
    <rPh sb="272" eb="273">
      <t>サイ</t>
    </rPh>
    <rPh sb="273" eb="275">
      <t>ザンダカ</t>
    </rPh>
    <rPh sb="275" eb="276">
      <t>タイ</t>
    </rPh>
    <rPh sb="276" eb="278">
      <t>キュウスイ</t>
    </rPh>
    <rPh sb="278" eb="280">
      <t>シュウエキ</t>
    </rPh>
    <rPh sb="280" eb="282">
      <t>ヒリツ</t>
    </rPh>
    <rPh sb="283" eb="284">
      <t>ミ</t>
    </rPh>
    <rPh sb="287" eb="289">
      <t>キギョウ</t>
    </rPh>
    <rPh sb="289" eb="290">
      <t>サイ</t>
    </rPh>
    <rPh sb="290" eb="292">
      <t>ザンダカ</t>
    </rPh>
    <rPh sb="293" eb="295">
      <t>ワリアイ</t>
    </rPh>
    <rPh sb="296" eb="297">
      <t>ヒク</t>
    </rPh>
    <rPh sb="302" eb="304">
      <t>ヒツヨウ</t>
    </rPh>
    <rPh sb="305" eb="306">
      <t>オウ</t>
    </rPh>
    <rPh sb="308" eb="310">
      <t>キギョウ</t>
    </rPh>
    <rPh sb="310" eb="311">
      <t>サイ</t>
    </rPh>
    <rPh sb="312" eb="314">
      <t>カリイ</t>
    </rPh>
    <rPh sb="316" eb="317">
      <t>オコナ</t>
    </rPh>
    <rPh sb="322" eb="324">
      <t>ヒリツ</t>
    </rPh>
    <rPh sb="325" eb="326">
      <t>タカ</t>
    </rPh>
    <rPh sb="330" eb="331">
      <t>オモ</t>
    </rPh>
    <rPh sb="349" eb="352">
      <t>ユウシュウリツ</t>
    </rPh>
    <rPh sb="358" eb="360">
      <t>ヘイセイ</t>
    </rPh>
    <rPh sb="362" eb="364">
      <t>ネンド</t>
    </rPh>
    <rPh sb="368" eb="370">
      <t>ネンド</t>
    </rPh>
    <rPh sb="379" eb="381">
      <t>テイカ</t>
    </rPh>
    <rPh sb="391" eb="393">
      <t>ロウスイ</t>
    </rPh>
    <rPh sb="394" eb="396">
      <t>カサイ</t>
    </rPh>
    <rPh sb="396" eb="398">
      <t>ショウカ</t>
    </rPh>
    <rPh sb="398" eb="400">
      <t>カツドウ</t>
    </rPh>
    <rPh sb="400" eb="401">
      <t>トウ</t>
    </rPh>
    <rPh sb="406" eb="408">
      <t>スイリョウ</t>
    </rPh>
    <rPh sb="409" eb="410">
      <t>オオ</t>
    </rPh>
    <rPh sb="416" eb="417">
      <t>カンガ</t>
    </rPh>
    <rPh sb="425" eb="427">
      <t>ネンド</t>
    </rPh>
    <rPh sb="436" eb="438">
      <t>コウジョウ</t>
    </rPh>
    <rPh sb="444" eb="446">
      <t>ロウスイ</t>
    </rPh>
    <rPh sb="446" eb="448">
      <t>チョウサ</t>
    </rPh>
    <rPh sb="449" eb="451">
      <t>ジッシ</t>
    </rPh>
    <rPh sb="453" eb="455">
      <t>シュウゼン</t>
    </rPh>
    <rPh sb="456" eb="457">
      <t>オコナ</t>
    </rPh>
    <rPh sb="459" eb="461">
      <t>セイカ</t>
    </rPh>
    <rPh sb="462" eb="463">
      <t>アラワ</t>
    </rPh>
    <rPh sb="468" eb="469">
      <t>オモ</t>
    </rPh>
    <rPh sb="473" eb="475">
      <t>コンゴ</t>
    </rPh>
    <rPh sb="476" eb="478">
      <t>テイキ</t>
    </rPh>
    <rPh sb="478" eb="479">
      <t>テキ</t>
    </rPh>
    <rPh sb="480" eb="482">
      <t>ロウスイ</t>
    </rPh>
    <rPh sb="482" eb="484">
      <t>チョウサ</t>
    </rPh>
    <rPh sb="485" eb="487">
      <t>ジッシ</t>
    </rPh>
    <rPh sb="491" eb="493">
      <t>ロウスイ</t>
    </rPh>
    <rPh sb="493" eb="495">
      <t>カショ</t>
    </rPh>
    <rPh sb="496" eb="498">
      <t>ソウキ</t>
    </rPh>
    <rPh sb="498" eb="500">
      <t>ハッケン</t>
    </rPh>
    <rPh sb="503" eb="504">
      <t>ツト</t>
    </rPh>
    <rPh sb="506" eb="509">
      <t>ユウシュウリツ</t>
    </rPh>
    <rPh sb="510" eb="51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</si>
</sst>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0.46</c:v>
                </c:pt>
                <c:pt idx="4" formatCode="#,##0.00;&quot;△&quot;#,##0.00;&quot;-&quot;">
                  <c:v>0.78</c:v>
                </c:pt>
              </c:numCache>
            </c:numRef>
          </c:val>
          <c:extLst xmlns:c16r2="http://schemas.microsoft.com/office/drawing/2015/06/chart">
            <c:ext xmlns:c16="http://schemas.microsoft.com/office/drawing/2014/chart" uri="{C3380CC4-5D6E-409C-BE32-E72D297353CC}">
              <c16:uniqueId val="{00000000-EC2D-4AE5-B98A-66029DCE0751}"/>
            </c:ext>
          </c:extLst>
        </c:ser>
        <c:dLbls>
          <c:showLegendKey val="0"/>
          <c:showVal val="0"/>
          <c:showCatName val="0"/>
          <c:showSerName val="0"/>
          <c:showPercent val="0"/>
          <c:showBubbleSize val="0"/>
        </c:dLbls>
        <c:gapWidth val="150"/>
        <c:axId val="87361792"/>
        <c:axId val="873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EC2D-4AE5-B98A-66029DCE0751}"/>
            </c:ext>
          </c:extLst>
        </c:ser>
        <c:dLbls>
          <c:showLegendKey val="0"/>
          <c:showVal val="0"/>
          <c:showCatName val="0"/>
          <c:showSerName val="0"/>
          <c:showPercent val="0"/>
          <c:showBubbleSize val="0"/>
        </c:dLbls>
        <c:marker val="1"/>
        <c:smooth val="0"/>
        <c:axId val="87361792"/>
        <c:axId val="87363968"/>
      </c:lineChart>
      <c:dateAx>
        <c:axId val="87361792"/>
        <c:scaling>
          <c:orientation val="minMax"/>
        </c:scaling>
        <c:delete val="1"/>
        <c:axPos val="b"/>
        <c:numFmt formatCode="ge" sourceLinked="1"/>
        <c:majorTickMark val="none"/>
        <c:minorTickMark val="none"/>
        <c:tickLblPos val="none"/>
        <c:crossAx val="87363968"/>
        <c:crosses val="autoZero"/>
        <c:auto val="1"/>
        <c:lblOffset val="100"/>
        <c:baseTimeUnit val="years"/>
      </c:dateAx>
      <c:valAx>
        <c:axId val="87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72.45</c:v>
                </c:pt>
                <c:pt idx="1">
                  <c:v>70.23</c:v>
                </c:pt>
                <c:pt idx="2">
                  <c:v>68.55</c:v>
                </c:pt>
                <c:pt idx="3">
                  <c:v>77.89</c:v>
                </c:pt>
                <c:pt idx="4">
                  <c:v>76.099999999999994</c:v>
                </c:pt>
              </c:numCache>
            </c:numRef>
          </c:val>
          <c:extLst xmlns:c16r2="http://schemas.microsoft.com/office/drawing/2015/06/chart">
            <c:ext xmlns:c16="http://schemas.microsoft.com/office/drawing/2014/chart" uri="{C3380CC4-5D6E-409C-BE32-E72D297353CC}">
              <c16:uniqueId val="{00000000-78AB-4EDA-BBD2-77B48D03BED2}"/>
            </c:ext>
          </c:extLst>
        </c:ser>
        <c:dLbls>
          <c:showLegendKey val="0"/>
          <c:showVal val="0"/>
          <c:showCatName val="0"/>
          <c:showSerName val="0"/>
          <c:showPercent val="0"/>
          <c:showBubbleSize val="0"/>
        </c:dLbls>
        <c:gapWidth val="150"/>
        <c:axId val="89372544"/>
        <c:axId val="893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78AB-4EDA-BBD2-77B48D03BED2}"/>
            </c:ext>
          </c:extLst>
        </c:ser>
        <c:dLbls>
          <c:showLegendKey val="0"/>
          <c:showVal val="0"/>
          <c:showCatName val="0"/>
          <c:showSerName val="0"/>
          <c:showPercent val="0"/>
          <c:showBubbleSize val="0"/>
        </c:dLbls>
        <c:marker val="1"/>
        <c:smooth val="0"/>
        <c:axId val="89372544"/>
        <c:axId val="89378816"/>
      </c:lineChart>
      <c:dateAx>
        <c:axId val="89372544"/>
        <c:scaling>
          <c:orientation val="minMax"/>
        </c:scaling>
        <c:delete val="1"/>
        <c:axPos val="b"/>
        <c:numFmt formatCode="ge" sourceLinked="1"/>
        <c:majorTickMark val="none"/>
        <c:minorTickMark val="none"/>
        <c:tickLblPos val="none"/>
        <c:crossAx val="89378816"/>
        <c:crosses val="autoZero"/>
        <c:auto val="1"/>
        <c:lblOffset val="100"/>
        <c:baseTimeUnit val="years"/>
      </c:dateAx>
      <c:valAx>
        <c:axId val="89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85.2</c:v>
                </c:pt>
                <c:pt idx="1">
                  <c:v>81.95</c:v>
                </c:pt>
                <c:pt idx="2">
                  <c:v>84.92</c:v>
                </c:pt>
                <c:pt idx="3">
                  <c:v>77.41</c:v>
                </c:pt>
                <c:pt idx="4">
                  <c:v>79.28</c:v>
                </c:pt>
              </c:numCache>
            </c:numRef>
          </c:val>
          <c:extLst xmlns:c16r2="http://schemas.microsoft.com/office/drawing/2015/06/chart">
            <c:ext xmlns:c16="http://schemas.microsoft.com/office/drawing/2014/chart" uri="{C3380CC4-5D6E-409C-BE32-E72D297353CC}">
              <c16:uniqueId val="{00000000-2240-487C-BA21-DED8C619F87D}"/>
            </c:ext>
          </c:extLst>
        </c:ser>
        <c:dLbls>
          <c:showLegendKey val="0"/>
          <c:showVal val="0"/>
          <c:showCatName val="0"/>
          <c:showSerName val="0"/>
          <c:showPercent val="0"/>
          <c:showBubbleSize val="0"/>
        </c:dLbls>
        <c:gapWidth val="150"/>
        <c:axId val="89098496"/>
        <c:axId val="891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2240-487C-BA21-DED8C619F87D}"/>
            </c:ext>
          </c:extLst>
        </c:ser>
        <c:dLbls>
          <c:showLegendKey val="0"/>
          <c:showVal val="0"/>
          <c:showCatName val="0"/>
          <c:showSerName val="0"/>
          <c:showPercent val="0"/>
          <c:showBubbleSize val="0"/>
        </c:dLbls>
        <c:marker val="1"/>
        <c:smooth val="0"/>
        <c:axId val="89098496"/>
        <c:axId val="89108864"/>
      </c:lineChart>
      <c:dateAx>
        <c:axId val="89098496"/>
        <c:scaling>
          <c:orientation val="minMax"/>
        </c:scaling>
        <c:delete val="1"/>
        <c:axPos val="b"/>
        <c:numFmt formatCode="ge" sourceLinked="1"/>
        <c:majorTickMark val="none"/>
        <c:minorTickMark val="none"/>
        <c:tickLblPos val="none"/>
        <c:crossAx val="89108864"/>
        <c:crosses val="autoZero"/>
        <c:auto val="1"/>
        <c:lblOffset val="100"/>
        <c:baseTimeUnit val="years"/>
      </c:dateAx>
      <c:valAx>
        <c:axId val="891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118.38</c:v>
                </c:pt>
                <c:pt idx="1">
                  <c:v>118.32</c:v>
                </c:pt>
                <c:pt idx="2">
                  <c:v>120.88</c:v>
                </c:pt>
                <c:pt idx="3">
                  <c:v>123.27</c:v>
                </c:pt>
                <c:pt idx="4">
                  <c:v>124.64</c:v>
                </c:pt>
              </c:numCache>
            </c:numRef>
          </c:val>
          <c:extLst xmlns:c16r2="http://schemas.microsoft.com/office/drawing/2015/06/chart">
            <c:ext xmlns:c16="http://schemas.microsoft.com/office/drawing/2014/chart" uri="{C3380CC4-5D6E-409C-BE32-E72D297353CC}">
              <c16:uniqueId val="{00000000-53F5-4BA4-AA8C-2EBC065FDD73}"/>
            </c:ext>
          </c:extLst>
        </c:ser>
        <c:dLbls>
          <c:showLegendKey val="0"/>
          <c:showVal val="0"/>
          <c:showCatName val="0"/>
          <c:showSerName val="0"/>
          <c:showPercent val="0"/>
          <c:showBubbleSize val="0"/>
        </c:dLbls>
        <c:gapWidth val="150"/>
        <c:axId val="87407232"/>
        <c:axId val="876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3F5-4BA4-AA8C-2EBC065FDD73}"/>
            </c:ext>
          </c:extLst>
        </c:ser>
        <c:dLbls>
          <c:showLegendKey val="0"/>
          <c:showVal val="0"/>
          <c:showCatName val="0"/>
          <c:showSerName val="0"/>
          <c:showPercent val="0"/>
          <c:showBubbleSize val="0"/>
        </c:dLbls>
        <c:marker val="1"/>
        <c:smooth val="0"/>
        <c:axId val="87407232"/>
        <c:axId val="87622400"/>
      </c:lineChart>
      <c:dateAx>
        <c:axId val="87407232"/>
        <c:scaling>
          <c:orientation val="minMax"/>
        </c:scaling>
        <c:delete val="1"/>
        <c:axPos val="b"/>
        <c:numFmt formatCode="ge" sourceLinked="1"/>
        <c:majorTickMark val="none"/>
        <c:minorTickMark val="none"/>
        <c:tickLblPos val="none"/>
        <c:crossAx val="87622400"/>
        <c:crosses val="autoZero"/>
        <c:auto val="1"/>
        <c:lblOffset val="100"/>
        <c:baseTimeUnit val="years"/>
      </c:dateAx>
      <c:valAx>
        <c:axId val="8762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50.04</c:v>
                </c:pt>
                <c:pt idx="1">
                  <c:v>52.66</c:v>
                </c:pt>
                <c:pt idx="2">
                  <c:v>53.94</c:v>
                </c:pt>
                <c:pt idx="3">
                  <c:v>56.44</c:v>
                </c:pt>
                <c:pt idx="4">
                  <c:v>59.25</c:v>
                </c:pt>
              </c:numCache>
            </c:numRef>
          </c:val>
          <c:extLst xmlns:c16r2="http://schemas.microsoft.com/office/drawing/2015/06/chart">
            <c:ext xmlns:c16="http://schemas.microsoft.com/office/drawing/2014/chart" uri="{C3380CC4-5D6E-409C-BE32-E72D297353CC}">
              <c16:uniqueId val="{00000000-7B7A-4F1C-A8B8-CAC5444A5F5F}"/>
            </c:ext>
          </c:extLst>
        </c:ser>
        <c:dLbls>
          <c:showLegendKey val="0"/>
          <c:showVal val="0"/>
          <c:showCatName val="0"/>
          <c:showSerName val="0"/>
          <c:showPercent val="0"/>
          <c:showBubbleSize val="0"/>
        </c:dLbls>
        <c:gapWidth val="150"/>
        <c:axId val="87653376"/>
        <c:axId val="876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7B7A-4F1C-A8B8-CAC5444A5F5F}"/>
            </c:ext>
          </c:extLst>
        </c:ser>
        <c:dLbls>
          <c:showLegendKey val="0"/>
          <c:showVal val="0"/>
          <c:showCatName val="0"/>
          <c:showSerName val="0"/>
          <c:showPercent val="0"/>
          <c:showBubbleSize val="0"/>
        </c:dLbls>
        <c:marker val="1"/>
        <c:smooth val="0"/>
        <c:axId val="87653376"/>
        <c:axId val="87655552"/>
      </c:lineChart>
      <c:dateAx>
        <c:axId val="87653376"/>
        <c:scaling>
          <c:orientation val="minMax"/>
        </c:scaling>
        <c:delete val="1"/>
        <c:axPos val="b"/>
        <c:numFmt formatCode="ge" sourceLinked="1"/>
        <c:majorTickMark val="none"/>
        <c:minorTickMark val="none"/>
        <c:tickLblPos val="none"/>
        <c:crossAx val="87655552"/>
        <c:crosses val="autoZero"/>
        <c:auto val="1"/>
        <c:lblOffset val="100"/>
        <c:baseTimeUnit val="years"/>
      </c:dateAx>
      <c:valAx>
        <c:axId val="876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6.94</c:v>
                </c:pt>
                <c:pt idx="4" formatCode="#,##0.00;&quot;△&quot;#,##0.00;&quot;-&quot;">
                  <c:v>7.63</c:v>
                </c:pt>
              </c:numCache>
            </c:numRef>
          </c:val>
          <c:extLst xmlns:c16r2="http://schemas.microsoft.com/office/drawing/2015/06/chart">
            <c:ext xmlns:c16="http://schemas.microsoft.com/office/drawing/2014/chart" uri="{C3380CC4-5D6E-409C-BE32-E72D297353CC}">
              <c16:uniqueId val="{00000000-172D-4557-8589-5E2B3ACA46B0}"/>
            </c:ext>
          </c:extLst>
        </c:ser>
        <c:dLbls>
          <c:showLegendKey val="0"/>
          <c:showVal val="0"/>
          <c:showCatName val="0"/>
          <c:showSerName val="0"/>
          <c:showPercent val="0"/>
          <c:showBubbleSize val="0"/>
        </c:dLbls>
        <c:gapWidth val="150"/>
        <c:axId val="87678336"/>
        <c:axId val="8901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172D-4557-8589-5E2B3ACA46B0}"/>
            </c:ext>
          </c:extLst>
        </c:ser>
        <c:dLbls>
          <c:showLegendKey val="0"/>
          <c:showVal val="0"/>
          <c:showCatName val="0"/>
          <c:showSerName val="0"/>
          <c:showPercent val="0"/>
          <c:showBubbleSize val="0"/>
        </c:dLbls>
        <c:marker val="1"/>
        <c:smooth val="0"/>
        <c:axId val="87678336"/>
        <c:axId val="89015808"/>
      </c:lineChart>
      <c:dateAx>
        <c:axId val="87678336"/>
        <c:scaling>
          <c:orientation val="minMax"/>
        </c:scaling>
        <c:delete val="1"/>
        <c:axPos val="b"/>
        <c:numFmt formatCode="ge" sourceLinked="1"/>
        <c:majorTickMark val="none"/>
        <c:minorTickMark val="none"/>
        <c:tickLblPos val="none"/>
        <c:crossAx val="89015808"/>
        <c:crosses val="autoZero"/>
        <c:auto val="1"/>
        <c:lblOffset val="100"/>
        <c:baseTimeUnit val="years"/>
      </c:dateAx>
      <c:valAx>
        <c:axId val="890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30-4EB1-B099-C310D7BE36AC}"/>
            </c:ext>
          </c:extLst>
        </c:ser>
        <c:dLbls>
          <c:showLegendKey val="0"/>
          <c:showVal val="0"/>
          <c:showCatName val="0"/>
          <c:showSerName val="0"/>
          <c:showPercent val="0"/>
          <c:showBubbleSize val="0"/>
        </c:dLbls>
        <c:gapWidth val="150"/>
        <c:axId val="89053056"/>
        <c:axId val="888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0830-4EB1-B099-C310D7BE36AC}"/>
            </c:ext>
          </c:extLst>
        </c:ser>
        <c:dLbls>
          <c:showLegendKey val="0"/>
          <c:showVal val="0"/>
          <c:showCatName val="0"/>
          <c:showSerName val="0"/>
          <c:showPercent val="0"/>
          <c:showBubbleSize val="0"/>
        </c:dLbls>
        <c:marker val="1"/>
        <c:smooth val="0"/>
        <c:axId val="89053056"/>
        <c:axId val="88805376"/>
      </c:lineChart>
      <c:dateAx>
        <c:axId val="89053056"/>
        <c:scaling>
          <c:orientation val="minMax"/>
        </c:scaling>
        <c:delete val="1"/>
        <c:axPos val="b"/>
        <c:numFmt formatCode="ge" sourceLinked="1"/>
        <c:majorTickMark val="none"/>
        <c:minorTickMark val="none"/>
        <c:tickLblPos val="none"/>
        <c:crossAx val="88805376"/>
        <c:crosses val="autoZero"/>
        <c:auto val="1"/>
        <c:lblOffset val="100"/>
        <c:baseTimeUnit val="years"/>
      </c:dateAx>
      <c:valAx>
        <c:axId val="8880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2736.12</c:v>
                </c:pt>
                <c:pt idx="1">
                  <c:v>2547.86</c:v>
                </c:pt>
                <c:pt idx="2">
                  <c:v>541.07000000000005</c:v>
                </c:pt>
                <c:pt idx="3">
                  <c:v>903.88</c:v>
                </c:pt>
                <c:pt idx="4">
                  <c:v>953.33</c:v>
                </c:pt>
              </c:numCache>
            </c:numRef>
          </c:val>
          <c:extLst xmlns:c16r2="http://schemas.microsoft.com/office/drawing/2015/06/chart">
            <c:ext xmlns:c16="http://schemas.microsoft.com/office/drawing/2014/chart" uri="{C3380CC4-5D6E-409C-BE32-E72D297353CC}">
              <c16:uniqueId val="{00000000-6C14-4F56-A42A-9D682A2EBB6F}"/>
            </c:ext>
          </c:extLst>
        </c:ser>
        <c:dLbls>
          <c:showLegendKey val="0"/>
          <c:showVal val="0"/>
          <c:showCatName val="0"/>
          <c:showSerName val="0"/>
          <c:showPercent val="0"/>
          <c:showBubbleSize val="0"/>
        </c:dLbls>
        <c:gapWidth val="150"/>
        <c:axId val="88828544"/>
        <c:axId val="888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6C14-4F56-A42A-9D682A2EBB6F}"/>
            </c:ext>
          </c:extLst>
        </c:ser>
        <c:dLbls>
          <c:showLegendKey val="0"/>
          <c:showVal val="0"/>
          <c:showCatName val="0"/>
          <c:showSerName val="0"/>
          <c:showPercent val="0"/>
          <c:showBubbleSize val="0"/>
        </c:dLbls>
        <c:marker val="1"/>
        <c:smooth val="0"/>
        <c:axId val="88828544"/>
        <c:axId val="88834816"/>
      </c:lineChart>
      <c:dateAx>
        <c:axId val="88828544"/>
        <c:scaling>
          <c:orientation val="minMax"/>
        </c:scaling>
        <c:delete val="1"/>
        <c:axPos val="b"/>
        <c:numFmt formatCode="ge" sourceLinked="1"/>
        <c:majorTickMark val="none"/>
        <c:minorTickMark val="none"/>
        <c:tickLblPos val="none"/>
        <c:crossAx val="88834816"/>
        <c:crosses val="autoZero"/>
        <c:auto val="1"/>
        <c:lblOffset val="100"/>
        <c:baseTimeUnit val="years"/>
      </c:dateAx>
      <c:valAx>
        <c:axId val="8883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361.72</c:v>
                </c:pt>
                <c:pt idx="1">
                  <c:v>357.9</c:v>
                </c:pt>
                <c:pt idx="2">
                  <c:v>317.99</c:v>
                </c:pt>
                <c:pt idx="3">
                  <c:v>279.24</c:v>
                </c:pt>
                <c:pt idx="4">
                  <c:v>263.72000000000003</c:v>
                </c:pt>
              </c:numCache>
            </c:numRef>
          </c:val>
          <c:extLst xmlns:c16r2="http://schemas.microsoft.com/office/drawing/2015/06/chart">
            <c:ext xmlns:c16="http://schemas.microsoft.com/office/drawing/2014/chart" uri="{C3380CC4-5D6E-409C-BE32-E72D297353CC}">
              <c16:uniqueId val="{00000000-5258-44F4-9EDE-2A6A65324E08}"/>
            </c:ext>
          </c:extLst>
        </c:ser>
        <c:dLbls>
          <c:showLegendKey val="0"/>
          <c:showVal val="0"/>
          <c:showCatName val="0"/>
          <c:showSerName val="0"/>
          <c:showPercent val="0"/>
          <c:showBubbleSize val="0"/>
        </c:dLbls>
        <c:gapWidth val="150"/>
        <c:axId val="88872064"/>
        <c:axId val="888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5258-44F4-9EDE-2A6A65324E08}"/>
            </c:ext>
          </c:extLst>
        </c:ser>
        <c:dLbls>
          <c:showLegendKey val="0"/>
          <c:showVal val="0"/>
          <c:showCatName val="0"/>
          <c:showSerName val="0"/>
          <c:showPercent val="0"/>
          <c:showBubbleSize val="0"/>
        </c:dLbls>
        <c:marker val="1"/>
        <c:smooth val="0"/>
        <c:axId val="88872064"/>
        <c:axId val="88873984"/>
      </c:lineChart>
      <c:dateAx>
        <c:axId val="88872064"/>
        <c:scaling>
          <c:orientation val="minMax"/>
        </c:scaling>
        <c:delete val="1"/>
        <c:axPos val="b"/>
        <c:numFmt formatCode="ge" sourceLinked="1"/>
        <c:majorTickMark val="none"/>
        <c:minorTickMark val="none"/>
        <c:tickLblPos val="none"/>
        <c:crossAx val="88873984"/>
        <c:crosses val="autoZero"/>
        <c:auto val="1"/>
        <c:lblOffset val="100"/>
        <c:baseTimeUnit val="years"/>
      </c:dateAx>
      <c:valAx>
        <c:axId val="8887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112.44</c:v>
                </c:pt>
                <c:pt idx="1">
                  <c:v>115.38</c:v>
                </c:pt>
                <c:pt idx="2">
                  <c:v>117.68</c:v>
                </c:pt>
                <c:pt idx="3">
                  <c:v>119.73</c:v>
                </c:pt>
                <c:pt idx="4">
                  <c:v>120.34</c:v>
                </c:pt>
              </c:numCache>
            </c:numRef>
          </c:val>
          <c:extLst xmlns:c16r2="http://schemas.microsoft.com/office/drawing/2015/06/chart">
            <c:ext xmlns:c16="http://schemas.microsoft.com/office/drawing/2014/chart" uri="{C3380CC4-5D6E-409C-BE32-E72D297353CC}">
              <c16:uniqueId val="{00000000-0A63-48E4-9530-CB0E0A1FCE6E}"/>
            </c:ext>
          </c:extLst>
        </c:ser>
        <c:dLbls>
          <c:showLegendKey val="0"/>
          <c:showVal val="0"/>
          <c:showCatName val="0"/>
          <c:showSerName val="0"/>
          <c:showPercent val="0"/>
          <c:showBubbleSize val="0"/>
        </c:dLbls>
        <c:gapWidth val="150"/>
        <c:axId val="88913408"/>
        <c:axId val="889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0A63-48E4-9530-CB0E0A1FCE6E}"/>
            </c:ext>
          </c:extLst>
        </c:ser>
        <c:dLbls>
          <c:showLegendKey val="0"/>
          <c:showVal val="0"/>
          <c:showCatName val="0"/>
          <c:showSerName val="0"/>
          <c:showPercent val="0"/>
          <c:showBubbleSize val="0"/>
        </c:dLbls>
        <c:marker val="1"/>
        <c:smooth val="0"/>
        <c:axId val="88913408"/>
        <c:axId val="88915328"/>
      </c:lineChart>
      <c:dateAx>
        <c:axId val="88913408"/>
        <c:scaling>
          <c:orientation val="minMax"/>
        </c:scaling>
        <c:delete val="1"/>
        <c:axPos val="b"/>
        <c:numFmt formatCode="ge" sourceLinked="1"/>
        <c:majorTickMark val="none"/>
        <c:minorTickMark val="none"/>
        <c:tickLblPos val="none"/>
        <c:crossAx val="88915328"/>
        <c:crosses val="autoZero"/>
        <c:auto val="1"/>
        <c:lblOffset val="100"/>
        <c:baseTimeUnit val="years"/>
      </c:dateAx>
      <c:valAx>
        <c:axId val="88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208.65</c:v>
                </c:pt>
                <c:pt idx="1">
                  <c:v>199.97</c:v>
                </c:pt>
                <c:pt idx="2">
                  <c:v>195.07</c:v>
                </c:pt>
                <c:pt idx="3">
                  <c:v>193.01</c:v>
                </c:pt>
                <c:pt idx="4">
                  <c:v>190.87</c:v>
                </c:pt>
              </c:numCache>
            </c:numRef>
          </c:val>
          <c:extLst xmlns:c16r2="http://schemas.microsoft.com/office/drawing/2015/06/chart">
            <c:ext xmlns:c16="http://schemas.microsoft.com/office/drawing/2014/chart" uri="{C3380CC4-5D6E-409C-BE32-E72D297353CC}">
              <c16:uniqueId val="{00000000-D15F-46C3-AE89-820DB7B8AD7D}"/>
            </c:ext>
          </c:extLst>
        </c:ser>
        <c:dLbls>
          <c:showLegendKey val="0"/>
          <c:showVal val="0"/>
          <c:showCatName val="0"/>
          <c:showSerName val="0"/>
          <c:showPercent val="0"/>
          <c:showBubbleSize val="0"/>
        </c:dLbls>
        <c:gapWidth val="150"/>
        <c:axId val="89335296"/>
        <c:axId val="893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D15F-46C3-AE89-820DB7B8AD7D}"/>
            </c:ext>
          </c:extLst>
        </c:ser>
        <c:dLbls>
          <c:showLegendKey val="0"/>
          <c:showVal val="0"/>
          <c:showCatName val="0"/>
          <c:showSerName val="0"/>
          <c:showPercent val="0"/>
          <c:showBubbleSize val="0"/>
        </c:dLbls>
        <c:marker val="1"/>
        <c:smooth val="0"/>
        <c:axId val="89335296"/>
        <c:axId val="89337216"/>
      </c:lineChart>
      <c:dateAx>
        <c:axId val="89335296"/>
        <c:scaling>
          <c:orientation val="minMax"/>
        </c:scaling>
        <c:delete val="1"/>
        <c:axPos val="b"/>
        <c:numFmt formatCode="ge" sourceLinked="1"/>
        <c:majorTickMark val="none"/>
        <c:minorTickMark val="none"/>
        <c:tickLblPos val="none"/>
        <c:crossAx val="89337216"/>
        <c:crosses val="autoZero"/>
        <c:auto val="1"/>
        <c:lblOffset val="100"/>
        <c:baseTimeUnit val="years"/>
      </c:dateAx>
      <c:valAx>
        <c:axId val="893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55" zoomScaleNormal="100" zoomScaleSheetLayoutView="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山形村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8799</v>
      </c>
      <c r="AM8" s="59"/>
      <c r="AN8" s="59"/>
      <c r="AO8" s="59"/>
      <c r="AP8" s="59"/>
      <c r="AQ8" s="59"/>
      <c r="AR8" s="59"/>
      <c r="AS8" s="59"/>
      <c r="AT8" s="50">
        <f>データ!$S$6</f>
        <v>24.98</v>
      </c>
      <c r="AU8" s="51"/>
      <c r="AV8" s="51"/>
      <c r="AW8" s="51"/>
      <c r="AX8" s="51"/>
      <c r="AY8" s="51"/>
      <c r="AZ8" s="51"/>
      <c r="BA8" s="51"/>
      <c r="BB8" s="52">
        <f>データ!$T$6</f>
        <v>352.24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70.33</v>
      </c>
      <c r="J10" s="51"/>
      <c r="K10" s="51"/>
      <c r="L10" s="51"/>
      <c r="M10" s="51"/>
      <c r="N10" s="51"/>
      <c r="O10" s="62"/>
      <c r="P10" s="52">
        <f>データ!$P$6</f>
        <v>99.65</v>
      </c>
      <c r="Q10" s="52"/>
      <c r="R10" s="52"/>
      <c r="S10" s="52"/>
      <c r="T10" s="52"/>
      <c r="U10" s="52"/>
      <c r="V10" s="52"/>
      <c r="W10" s="59">
        <f>データ!$Q$6</f>
        <v>4395</v>
      </c>
      <c r="X10" s="59"/>
      <c r="Y10" s="59"/>
      <c r="Z10" s="59"/>
      <c r="AA10" s="59"/>
      <c r="AB10" s="59"/>
      <c r="AC10" s="59"/>
      <c r="AD10" s="2"/>
      <c r="AE10" s="2"/>
      <c r="AF10" s="2"/>
      <c r="AG10" s="2"/>
      <c r="AH10" s="4"/>
      <c r="AI10" s="4"/>
      <c r="AJ10" s="4"/>
      <c r="AK10" s="4"/>
      <c r="AL10" s="59">
        <f>データ!$U$6</f>
        <v>8742</v>
      </c>
      <c r="AM10" s="59"/>
      <c r="AN10" s="59"/>
      <c r="AO10" s="59"/>
      <c r="AP10" s="59"/>
      <c r="AQ10" s="59"/>
      <c r="AR10" s="59"/>
      <c r="AS10" s="59"/>
      <c r="AT10" s="50">
        <f>データ!$V$6</f>
        <v>9.09</v>
      </c>
      <c r="AU10" s="51"/>
      <c r="AV10" s="51"/>
      <c r="AW10" s="51"/>
      <c r="AX10" s="51"/>
      <c r="AY10" s="51"/>
      <c r="AZ10" s="51"/>
      <c r="BA10" s="51"/>
      <c r="BB10" s="52">
        <f>データ!$W$6</f>
        <v>961.72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UveG992w8WO2mxJWhdznhdyMxU41iIWr9Fhi3XOEYI9L0YrIqv6h0qB7KbQcK3py31o7CuPodKUgSiUtH6DAQ==" saltValue="lA8mGcksBX7uRJMCrQVv4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204501</v>
      </c>
      <c r="D6" s="33">
        <f t="shared" si="3"/>
        <v>46</v>
      </c>
      <c r="E6" s="33">
        <f t="shared" si="3"/>
        <v>1</v>
      </c>
      <c r="F6" s="33">
        <f t="shared" si="3"/>
        <v>0</v>
      </c>
      <c r="G6" s="33">
        <f t="shared" si="3"/>
        <v>1</v>
      </c>
      <c r="H6" s="33" t="str">
        <f t="shared" si="3"/>
        <v>長野県　山形村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70.33</v>
      </c>
      <c r="P6" s="34">
        <f t="shared" si="3"/>
        <v>99.65</v>
      </c>
      <c r="Q6" s="34">
        <f t="shared" si="3"/>
        <v>4395</v>
      </c>
      <c r="R6" s="34">
        <f t="shared" si="3"/>
        <v>8799</v>
      </c>
      <c r="S6" s="34">
        <f t="shared" si="3"/>
        <v>24.98</v>
      </c>
      <c r="T6" s="34">
        <f t="shared" si="3"/>
        <v>352.24</v>
      </c>
      <c r="U6" s="34">
        <f t="shared" si="3"/>
        <v>8742</v>
      </c>
      <c r="V6" s="34">
        <f t="shared" si="3"/>
        <v>9.09</v>
      </c>
      <c r="W6" s="34">
        <f t="shared" si="3"/>
        <v>961.72</v>
      </c>
      <c r="X6" s="35">
        <f>IF(X7="",NA(),X7)</f>
        <v>118.38</v>
      </c>
      <c r="Y6" s="35">
        <f t="shared" ref="Y6:AG6" si="4">IF(Y7="",NA(),Y7)</f>
        <v>118.32</v>
      </c>
      <c r="Z6" s="35">
        <f t="shared" si="4"/>
        <v>120.88</v>
      </c>
      <c r="AA6" s="35">
        <f t="shared" si="4"/>
        <v>123.27</v>
      </c>
      <c r="AB6" s="35">
        <f t="shared" si="4"/>
        <v>124.64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2736.12</v>
      </c>
      <c r="AU6" s="35">
        <f t="shared" ref="AU6:BC6" si="6">IF(AU7="",NA(),AU7)</f>
        <v>2547.86</v>
      </c>
      <c r="AV6" s="35">
        <f t="shared" si="6"/>
        <v>541.07000000000005</v>
      </c>
      <c r="AW6" s="35">
        <f t="shared" si="6"/>
        <v>903.88</v>
      </c>
      <c r="AX6" s="35">
        <f t="shared" si="6"/>
        <v>953.33</v>
      </c>
      <c r="AY6" s="35">
        <f t="shared" si="6"/>
        <v>1164.51</v>
      </c>
      <c r="AZ6" s="35">
        <f t="shared" si="6"/>
        <v>434.72</v>
      </c>
      <c r="BA6" s="35">
        <f t="shared" si="6"/>
        <v>416.14</v>
      </c>
      <c r="BB6" s="35">
        <f t="shared" si="6"/>
        <v>371.89</v>
      </c>
      <c r="BC6" s="35">
        <f t="shared" si="6"/>
        <v>293.23</v>
      </c>
      <c r="BD6" s="34" t="str">
        <f>IF(BD7="","",IF(BD7="-","【-】","【"&amp;SUBSTITUTE(TEXT(BD7,"#,##0.00"),"-","△")&amp;"】"))</f>
        <v>【264.34】</v>
      </c>
      <c r="BE6" s="35">
        <f>IF(BE7="",NA(),BE7)</f>
        <v>361.72</v>
      </c>
      <c r="BF6" s="35">
        <f t="shared" ref="BF6:BN6" si="7">IF(BF7="",NA(),BF7)</f>
        <v>357.9</v>
      </c>
      <c r="BG6" s="35">
        <f t="shared" si="7"/>
        <v>317.99</v>
      </c>
      <c r="BH6" s="35">
        <f t="shared" si="7"/>
        <v>279.24</v>
      </c>
      <c r="BI6" s="35">
        <f t="shared" si="7"/>
        <v>263.72000000000003</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112.44</v>
      </c>
      <c r="BQ6" s="35">
        <f t="shared" ref="BQ6:BY6" si="8">IF(BQ7="",NA(),BQ7)</f>
        <v>115.38</v>
      </c>
      <c r="BR6" s="35">
        <f t="shared" si="8"/>
        <v>117.68</v>
      </c>
      <c r="BS6" s="35">
        <f t="shared" si="8"/>
        <v>119.73</v>
      </c>
      <c r="BT6" s="35">
        <f t="shared" si="8"/>
        <v>120.34</v>
      </c>
      <c r="BU6" s="35">
        <f t="shared" si="8"/>
        <v>90.64</v>
      </c>
      <c r="BV6" s="35">
        <f t="shared" si="8"/>
        <v>93.66</v>
      </c>
      <c r="BW6" s="35">
        <f t="shared" si="8"/>
        <v>92.76</v>
      </c>
      <c r="BX6" s="35">
        <f t="shared" si="8"/>
        <v>93.28</v>
      </c>
      <c r="BY6" s="35">
        <f t="shared" si="8"/>
        <v>87.51</v>
      </c>
      <c r="BZ6" s="34" t="str">
        <f>IF(BZ7="","",IF(BZ7="-","【-】","【"&amp;SUBSTITUTE(TEXT(BZ7,"#,##0.00"),"-","△")&amp;"】"))</f>
        <v>【104.36】</v>
      </c>
      <c r="CA6" s="35">
        <f>IF(CA7="",NA(),CA7)</f>
        <v>208.65</v>
      </c>
      <c r="CB6" s="35">
        <f t="shared" ref="CB6:CJ6" si="9">IF(CB7="",NA(),CB7)</f>
        <v>199.97</v>
      </c>
      <c r="CC6" s="35">
        <f t="shared" si="9"/>
        <v>195.07</v>
      </c>
      <c r="CD6" s="35">
        <f t="shared" si="9"/>
        <v>193.01</v>
      </c>
      <c r="CE6" s="35">
        <f t="shared" si="9"/>
        <v>190.87</v>
      </c>
      <c r="CF6" s="35">
        <f t="shared" si="9"/>
        <v>213.52</v>
      </c>
      <c r="CG6" s="35">
        <f t="shared" si="9"/>
        <v>208.21</v>
      </c>
      <c r="CH6" s="35">
        <f t="shared" si="9"/>
        <v>208.67</v>
      </c>
      <c r="CI6" s="35">
        <f t="shared" si="9"/>
        <v>208.29</v>
      </c>
      <c r="CJ6" s="35">
        <f t="shared" si="9"/>
        <v>218.42</v>
      </c>
      <c r="CK6" s="34" t="str">
        <f>IF(CK7="","",IF(CK7="-","【-】","【"&amp;SUBSTITUTE(TEXT(CK7,"#,##0.00"),"-","△")&amp;"】"))</f>
        <v>【165.71】</v>
      </c>
      <c r="CL6" s="35">
        <f>IF(CL7="",NA(),CL7)</f>
        <v>72.45</v>
      </c>
      <c r="CM6" s="35">
        <f t="shared" ref="CM6:CU6" si="10">IF(CM7="",NA(),CM7)</f>
        <v>70.23</v>
      </c>
      <c r="CN6" s="35">
        <f t="shared" si="10"/>
        <v>68.55</v>
      </c>
      <c r="CO6" s="35">
        <f t="shared" si="10"/>
        <v>77.89</v>
      </c>
      <c r="CP6" s="35">
        <f t="shared" si="10"/>
        <v>76.099999999999994</v>
      </c>
      <c r="CQ6" s="35">
        <f t="shared" si="10"/>
        <v>49.77</v>
      </c>
      <c r="CR6" s="35">
        <f t="shared" si="10"/>
        <v>49.22</v>
      </c>
      <c r="CS6" s="35">
        <f t="shared" si="10"/>
        <v>49.08</v>
      </c>
      <c r="CT6" s="35">
        <f t="shared" si="10"/>
        <v>49.32</v>
      </c>
      <c r="CU6" s="35">
        <f t="shared" si="10"/>
        <v>50.24</v>
      </c>
      <c r="CV6" s="34" t="str">
        <f>IF(CV7="","",IF(CV7="-","【-】","【"&amp;SUBSTITUTE(TEXT(CV7,"#,##0.00"),"-","△")&amp;"】"))</f>
        <v>【60.41】</v>
      </c>
      <c r="CW6" s="35">
        <f>IF(CW7="",NA(),CW7)</f>
        <v>85.2</v>
      </c>
      <c r="CX6" s="35">
        <f t="shared" ref="CX6:DF6" si="11">IF(CX7="",NA(),CX7)</f>
        <v>81.95</v>
      </c>
      <c r="CY6" s="35">
        <f t="shared" si="11"/>
        <v>84.92</v>
      </c>
      <c r="CZ6" s="35">
        <f t="shared" si="11"/>
        <v>77.41</v>
      </c>
      <c r="DA6" s="35">
        <f t="shared" si="11"/>
        <v>79.28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50.04</v>
      </c>
      <c r="DI6" s="35">
        <f t="shared" ref="DI6:DQ6" si="12">IF(DI7="",NA(),DI7)</f>
        <v>52.66</v>
      </c>
      <c r="DJ6" s="35">
        <f t="shared" si="12"/>
        <v>53.94</v>
      </c>
      <c r="DK6" s="35">
        <f t="shared" si="12"/>
        <v>56.44</v>
      </c>
      <c r="DL6" s="35">
        <f t="shared" si="12"/>
        <v>59.25</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5">
        <f t="shared" si="13"/>
        <v>6.94</v>
      </c>
      <c r="DW6" s="35">
        <f t="shared" si="13"/>
        <v>7.63</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5">
        <f t="shared" si="14"/>
        <v>0.46</v>
      </c>
      <c r="EH6" s="35">
        <f t="shared" si="14"/>
        <v>0.78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204501</v>
      </c>
      <c r="D7" s="37">
        <v>46</v>
      </c>
      <c r="E7" s="37">
        <v>1</v>
      </c>
      <c r="F7" s="37">
        <v>0</v>
      </c>
      <c r="G7" s="37">
        <v>1</v>
      </c>
      <c r="H7" s="37" t="s">
        <v>104</v>
      </c>
      <c r="I7" s="37" t="s">
        <v>105</v>
      </c>
      <c r="J7" s="37" t="s">
        <v>106</v>
      </c>
      <c r="K7" s="37" t="s">
        <v>107</v>
      </c>
      <c r="L7" s="37" t="s">
        <v>108</v>
      </c>
      <c r="M7" s="37" t="s">
        <v>109</v>
      </c>
      <c r="N7" s="38" t="s">
        <v>110</v>
      </c>
      <c r="O7" s="38">
        <v>70.33</v>
      </c>
      <c r="P7" s="38">
        <v>99.65</v>
      </c>
      <c r="Q7" s="38">
        <v>4395</v>
      </c>
      <c r="R7" s="38">
        <v>8799</v>
      </c>
      <c r="S7" s="38">
        <v>24.98</v>
      </c>
      <c r="T7" s="38">
        <v>352.24</v>
      </c>
      <c r="U7" s="38">
        <v>8742</v>
      </c>
      <c r="V7" s="38">
        <v>9.09</v>
      </c>
      <c r="W7" s="38">
        <v>961.72</v>
      </c>
      <c r="X7" s="38">
        <v>118.38</v>
      </c>
      <c r="Y7" s="38">
        <v>118.32</v>
      </c>
      <c r="Z7" s="38">
        <v>120.88</v>
      </c>
      <c r="AA7" s="38">
        <v>123.27</v>
      </c>
      <c r="AB7" s="38">
        <v>124.64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2736.12</v>
      </c>
      <c r="AU7" s="38">
        <v>2547.86</v>
      </c>
      <c r="AV7" s="38">
        <v>541.07000000000005</v>
      </c>
      <c r="AW7" s="38">
        <v>903.88</v>
      </c>
      <c r="AX7" s="38">
        <v>953.33</v>
      </c>
      <c r="AY7" s="38">
        <v>1164.51</v>
      </c>
      <c r="AZ7" s="38">
        <v>434.72</v>
      </c>
      <c r="BA7" s="38">
        <v>416.14</v>
      </c>
      <c r="BB7" s="38">
        <v>371.89</v>
      </c>
      <c r="BC7" s="38">
        <v>293.23</v>
      </c>
      <c r="BD7" s="38">
        <v>264.33999999999997</v>
      </c>
      <c r="BE7" s="38">
        <v>361.72</v>
      </c>
      <c r="BF7" s="38">
        <v>357.9</v>
      </c>
      <c r="BG7" s="38">
        <v>317.99</v>
      </c>
      <c r="BH7" s="38">
        <v>279.24</v>
      </c>
      <c r="BI7" s="38">
        <v>263.72000000000003</v>
      </c>
      <c r="BJ7" s="38">
        <v>498.27</v>
      </c>
      <c r="BK7" s="38">
        <v>495.76</v>
      </c>
      <c r="BL7" s="38">
        <v>487.22</v>
      </c>
      <c r="BM7" s="38">
        <v>483.11</v>
      </c>
      <c r="BN7" s="38">
        <v>542.29999999999995</v>
      </c>
      <c r="BO7" s="38">
        <v>274.27</v>
      </c>
      <c r="BP7" s="38">
        <v>112.44</v>
      </c>
      <c r="BQ7" s="38">
        <v>115.38</v>
      </c>
      <c r="BR7" s="38">
        <v>117.68</v>
      </c>
      <c r="BS7" s="38">
        <v>119.73</v>
      </c>
      <c r="BT7" s="38">
        <v>120.34</v>
      </c>
      <c r="BU7" s="38">
        <v>90.64</v>
      </c>
      <c r="BV7" s="38">
        <v>93.66</v>
      </c>
      <c r="BW7" s="38">
        <v>92.76</v>
      </c>
      <c r="BX7" s="38">
        <v>93.28</v>
      </c>
      <c r="BY7" s="38">
        <v>87.51</v>
      </c>
      <c r="BZ7" s="38">
        <v>104.36</v>
      </c>
      <c r="CA7" s="38">
        <v>208.65</v>
      </c>
      <c r="CB7" s="38">
        <v>199.97</v>
      </c>
      <c r="CC7" s="38">
        <v>195.07</v>
      </c>
      <c r="CD7" s="38">
        <v>193.01</v>
      </c>
      <c r="CE7" s="38">
        <v>190.87</v>
      </c>
      <c r="CF7" s="38">
        <v>213.52</v>
      </c>
      <c r="CG7" s="38">
        <v>208.21</v>
      </c>
      <c r="CH7" s="38">
        <v>208.67</v>
      </c>
      <c r="CI7" s="38">
        <v>208.29</v>
      </c>
      <c r="CJ7" s="38">
        <v>218.42</v>
      </c>
      <c r="CK7" s="38">
        <v>165.71</v>
      </c>
      <c r="CL7" s="38">
        <v>72.45</v>
      </c>
      <c r="CM7" s="38">
        <v>70.23</v>
      </c>
      <c r="CN7" s="38">
        <v>68.55</v>
      </c>
      <c r="CO7" s="38">
        <v>77.89</v>
      </c>
      <c r="CP7" s="38">
        <v>76.099999999999994</v>
      </c>
      <c r="CQ7" s="38">
        <v>49.77</v>
      </c>
      <c r="CR7" s="38">
        <v>49.22</v>
      </c>
      <c r="CS7" s="38">
        <v>49.08</v>
      </c>
      <c r="CT7" s="38">
        <v>49.32</v>
      </c>
      <c r="CU7" s="38">
        <v>50.24</v>
      </c>
      <c r="CV7" s="38">
        <v>60.41</v>
      </c>
      <c r="CW7" s="38">
        <v>85.2</v>
      </c>
      <c r="CX7" s="38">
        <v>81.95</v>
      </c>
      <c r="CY7" s="38">
        <v>84.92</v>
      </c>
      <c r="CZ7" s="38">
        <v>77.41</v>
      </c>
      <c r="DA7" s="38">
        <v>79.28</v>
      </c>
      <c r="DB7" s="38">
        <v>79.98</v>
      </c>
      <c r="DC7" s="38">
        <v>79.48</v>
      </c>
      <c r="DD7" s="38">
        <v>79.3</v>
      </c>
      <c r="DE7" s="38">
        <v>79.34</v>
      </c>
      <c r="DF7" s="38">
        <v>78.650000000000006</v>
      </c>
      <c r="DG7" s="38">
        <v>89.93</v>
      </c>
      <c r="DH7" s="38">
        <v>50.04</v>
      </c>
      <c r="DI7" s="38">
        <v>52.66</v>
      </c>
      <c r="DJ7" s="38">
        <v>53.94</v>
      </c>
      <c r="DK7" s="38">
        <v>56.44</v>
      </c>
      <c r="DL7" s="38">
        <v>59.25</v>
      </c>
      <c r="DM7" s="38">
        <v>36.43</v>
      </c>
      <c r="DN7" s="38">
        <v>46.12</v>
      </c>
      <c r="DO7" s="38">
        <v>47.44</v>
      </c>
      <c r="DP7" s="38">
        <v>48.3</v>
      </c>
      <c r="DQ7" s="38">
        <v>45.14</v>
      </c>
      <c r="DR7" s="38">
        <v>48.12</v>
      </c>
      <c r="DS7" s="38">
        <v>0</v>
      </c>
      <c r="DT7" s="38">
        <v>0</v>
      </c>
      <c r="DU7" s="38">
        <v>0</v>
      </c>
      <c r="DV7" s="38">
        <v>6.94</v>
      </c>
      <c r="DW7" s="38">
        <v>7.63</v>
      </c>
      <c r="DX7" s="38">
        <v>8.7200000000000006</v>
      </c>
      <c r="DY7" s="38">
        <v>9.86</v>
      </c>
      <c r="DZ7" s="38">
        <v>11.16</v>
      </c>
      <c r="EA7" s="38">
        <v>12.43</v>
      </c>
      <c r="EB7" s="38">
        <v>13.58</v>
      </c>
      <c r="EC7" s="38">
        <v>15.89</v>
      </c>
      <c r="ED7" s="38">
        <v>0</v>
      </c>
      <c r="EE7" s="38">
        <v>0</v>
      </c>
      <c r="EF7" s="38">
        <v>0</v>
      </c>
      <c r="EG7" s="38">
        <v>0.46</v>
      </c>
      <c r="EH7" s="38">
        <v>0.78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2019-02-08T07:09:40Z</cp:lastPrinted>
  <dcterms:created xsi:type="dcterms:W3CDTF">2018-12-03T08:31:39Z</dcterms:created>
  <dcterms:modified xsi:type="dcterms:W3CDTF">2019-02-20T11:53:03Z</dcterms:modified>
  <cp:category/>
</cp:coreProperties>
</file>