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2imVAFnrnAwRMnHYI9v6bF8P0nFPgi2ZkeMpoFMFWdM9NggU2365NJQdLzSVbezSxBI5FGP3uMMSRQC+a2VzA==" workbookSaltValue="QpG0zoodGRX6YyqgcFZNdw==" workbookSpinCount="100000" lockStructure="1"/>
  <bookViews>
    <workbookView xWindow="0" yWindow="0" windowWidth="10215" windowHeight="817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<sst xmlns="http://schemas.openxmlformats.org/spreadsheetml/2006/main" count="240" uniqueCount="126">
  <si>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</si>
  <si>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</si>
  <si>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</si>
  <si>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</si>
  <si>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</si>
  <si>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</si>
  <si>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</si>
  <si>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</si>
  <si>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</si>
  <si>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</si>
  <si>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</si>
  <si>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</si>
  <si>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</si>
  <si>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</si>
  <si>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</si>
  <si>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</si>
  <si>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</si>
  <si>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</si>
  <si>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</si>
  <si>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</si>
  <si>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</si>
  <si>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</si>
  <si>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</si>
  <si>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</si>
  <si>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</si>
  <si>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</si>
  <si>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</si>
  <si>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</si>
  <si>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</si>
  <si>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</si>
  <si>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</si>
  <si>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</si>
  <si>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</si>
  <si>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</si>
  <si>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</si>
  <si>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</si>
  <si>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</si>
  <si>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</si>
  <si>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</si>
  <si>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</si>
  <si>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</si>
  <si>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</si>
  <si>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</si>
  <si>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</si>
  <si>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</si>
  <si>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</si>
  <si>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</si>
  <si>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</si>
  <si>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</si>
  <si>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</si>
  <si>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</si>
  <si>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</si>
  <si>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</si>
  <si>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</si>
  <si>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</si>
  <si>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</si>
  <si>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</si>
  <si>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</si>
  <si>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</si>
  <si>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</si>
  <si>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</si>
  <si>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</si>
  <si>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</si>
  <si>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</si>
  <si>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</si>
  <si>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</si>
  <si>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</si>
  <si>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</si>
  <si>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</si>
  <si>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</si>
  <si>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</si>
  <si>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</si>
  <si>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</si>
  <si>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</si>
  <si>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</si>
  <si>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</si>
  <si>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</si>
  <si>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</si>
  <si>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</si>
  <si>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</si>
  <si>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</si>
  <si>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</si>
  <si>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</si>
  <si>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</si>
  <si>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</si>
  <si>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</si>
  <si>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</si>
  <si>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</si>
  <si>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</si>
  <si>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</si>
  <si>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</si>
  <si>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</si>
  <si>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</si>
  <si>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</si>
  <si>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</si>
  <si>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</si>
  <si>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</si>
  <si>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</si>
  <si>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</si>
  <si>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</si>
  <si>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</si>
  <si>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</si>
  <si>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</si>
  <si>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</si>
  <si>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</si>
  <si>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</si>
  <si>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</si>
  <si>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</si>
  <si>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</si>
  <si>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</si>
  <si>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</si>
  <si>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</si>
  <si>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</si>
  <si>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</si>
  <si>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</si>
  <si>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</si>
  <si>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</si>
  <si>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</si>
  <si>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</si>
  <si>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</si>
  <si>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</si>
  <si>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</si>
  <si>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</si>
  <si>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特環への施設統合により、小規模な１施設の運営となっている。使用料収入もわずかで、一般会計繰入金に頼らざるを得ない。
④企業債残高対事業規模比率
　特環への施設統合により、小規模施設からの営業収益はわずかで、建設時の企業債残高との比率はかけ離れたものとなっている。繰り上げ償還無しに改善策は見当たらない。
⑤経費回収率、⑥汚水処理原価
　統合により改善がみられる。今後も継続する見込みである。
⑦施設利用率
　統合による分母数の減少により改善されているように見えるが、人口減少等の社会情勢の変化により下がる傾向が見込まれる。
⑧水洗化率
　事業完了によりほぼ横ばい傾向。未接続世帯への指導を継続していく。</t>
    <rPh sb="1" eb="4">
      <t>シュウエキテキ</t>
    </rPh>
    <rPh sb="4" eb="6">
      <t>シュウシ</t>
    </rPh>
    <rPh sb="6" eb="8">
      <t>ヒリツ</t>
    </rPh>
    <rPh sb="10" eb="11">
      <t>トク</t>
    </rPh>
    <rPh sb="11" eb="12">
      <t>カン</t>
    </rPh>
    <rPh sb="14" eb="16">
      <t>シセツ</t>
    </rPh>
    <rPh sb="16" eb="18">
      <t>トウゴウ</t>
    </rPh>
    <rPh sb="22" eb="25">
      <t>ショウキボ</t>
    </rPh>
    <rPh sb="27" eb="29">
      <t>シセツ</t>
    </rPh>
    <rPh sb="30" eb="32">
      <t>ウンエイ</t>
    </rPh>
    <rPh sb="39" eb="42">
      <t>シヨウリョウ</t>
    </rPh>
    <rPh sb="42" eb="44">
      <t>シュウニュウ</t>
    </rPh>
    <rPh sb="50" eb="52">
      <t>イッパン</t>
    </rPh>
    <rPh sb="52" eb="54">
      <t>カイケイ</t>
    </rPh>
    <rPh sb="54" eb="56">
      <t>クリイレ</t>
    </rPh>
    <rPh sb="56" eb="57">
      <t>キン</t>
    </rPh>
    <rPh sb="58" eb="59">
      <t>タヨ</t>
    </rPh>
    <rPh sb="63" eb="64">
      <t>エ</t>
    </rPh>
    <rPh sb="69" eb="71">
      <t>キギョウ</t>
    </rPh>
    <rPh sb="71" eb="72">
      <t>サイ</t>
    </rPh>
    <rPh sb="72" eb="74">
      <t>ザンダカ</t>
    </rPh>
    <rPh sb="74" eb="75">
      <t>タイ</t>
    </rPh>
    <rPh sb="75" eb="77">
      <t>ジギョウ</t>
    </rPh>
    <rPh sb="77" eb="79">
      <t>キボ</t>
    </rPh>
    <rPh sb="79" eb="81">
      <t>ヒリツ</t>
    </rPh>
    <rPh sb="83" eb="84">
      <t>トク</t>
    </rPh>
    <rPh sb="84" eb="85">
      <t>カン</t>
    </rPh>
    <rPh sb="87" eb="89">
      <t>シセツ</t>
    </rPh>
    <rPh sb="89" eb="91">
      <t>トウゴウ</t>
    </rPh>
    <rPh sb="95" eb="98">
      <t>ショウキボ</t>
    </rPh>
    <rPh sb="98" eb="100">
      <t>シセツ</t>
    </rPh>
    <rPh sb="103" eb="105">
      <t>エイギョウ</t>
    </rPh>
    <rPh sb="105" eb="107">
      <t>シュウエキ</t>
    </rPh>
    <rPh sb="113" eb="115">
      <t>ケンセツ</t>
    </rPh>
    <rPh sb="115" eb="116">
      <t>ジ</t>
    </rPh>
    <rPh sb="117" eb="119">
      <t>キギョウ</t>
    </rPh>
    <rPh sb="119" eb="120">
      <t>サイ</t>
    </rPh>
    <rPh sb="120" eb="122">
      <t>ザンダカ</t>
    </rPh>
    <rPh sb="124" eb="126">
      <t>ヒリツ</t>
    </rPh>
    <rPh sb="129" eb="130">
      <t>ハナ</t>
    </rPh>
    <rPh sb="141" eb="142">
      <t>ク</t>
    </rPh>
    <rPh sb="143" eb="144">
      <t>ア</t>
    </rPh>
    <rPh sb="145" eb="147">
      <t>ショウカン</t>
    </rPh>
    <rPh sb="147" eb="148">
      <t>ナ</t>
    </rPh>
    <rPh sb="150" eb="153">
      <t>カイゼンサク</t>
    </rPh>
    <rPh sb="154" eb="156">
      <t>ミア</t>
    </rPh>
    <rPh sb="163" eb="165">
      <t>ケイヒ</t>
    </rPh>
    <rPh sb="165" eb="167">
      <t>カイシュウ</t>
    </rPh>
    <rPh sb="167" eb="168">
      <t>リツ</t>
    </rPh>
    <rPh sb="170" eb="172">
      <t>オスイ</t>
    </rPh>
    <rPh sb="172" eb="174">
      <t>ショリ</t>
    </rPh>
    <rPh sb="174" eb="176">
      <t>ゲンカ</t>
    </rPh>
    <rPh sb="178" eb="180">
      <t>トウゴウ</t>
    </rPh>
    <rPh sb="183" eb="185">
      <t>カイゼン</t>
    </rPh>
    <rPh sb="191" eb="193">
      <t>コンゴ</t>
    </rPh>
    <rPh sb="194" eb="196">
      <t>ケイゾク</t>
    </rPh>
    <rPh sb="198" eb="200">
      <t>ミコ</t>
    </rPh>
    <rPh sb="207" eb="209">
      <t>シセツ</t>
    </rPh>
    <rPh sb="209" eb="212">
      <t>リヨウリツ</t>
    </rPh>
    <rPh sb="214" eb="216">
      <t>トウゴウ</t>
    </rPh>
    <rPh sb="219" eb="221">
      <t>ブンボ</t>
    </rPh>
    <rPh sb="221" eb="222">
      <t>スウ</t>
    </rPh>
    <rPh sb="223" eb="225">
      <t>ゲンショウ</t>
    </rPh>
    <rPh sb="228" eb="230">
      <t>カイゼン</t>
    </rPh>
    <rPh sb="238" eb="239">
      <t>ミ</t>
    </rPh>
    <rPh sb="243" eb="245">
      <t>ジンコウ</t>
    </rPh>
    <rPh sb="245" eb="247">
      <t>ゲンショウ</t>
    </rPh>
    <rPh sb="247" eb="248">
      <t>トウ</t>
    </rPh>
    <rPh sb="249" eb="251">
      <t>シャカイ</t>
    </rPh>
    <rPh sb="251" eb="253">
      <t>ジョウセイ</t>
    </rPh>
    <rPh sb="254" eb="256">
      <t>ヘンカ</t>
    </rPh>
    <rPh sb="259" eb="260">
      <t>サ</t>
    </rPh>
    <rPh sb="262" eb="264">
      <t>ケイコウ</t>
    </rPh>
    <rPh sb="265" eb="267">
      <t>ミコ</t>
    </rPh>
    <rPh sb="273" eb="276">
      <t>スイセンカ</t>
    </rPh>
    <rPh sb="276" eb="277">
      <t>リツ</t>
    </rPh>
    <rPh sb="279" eb="281">
      <t>ジギョウ</t>
    </rPh>
    <rPh sb="281" eb="283">
      <t>カンリョウ</t>
    </rPh>
    <rPh sb="288" eb="289">
      <t>ヨコ</t>
    </rPh>
    <rPh sb="291" eb="293">
      <t>ケイコウ</t>
    </rPh>
    <rPh sb="294" eb="297">
      <t>ミセツゾク</t>
    </rPh>
    <rPh sb="297" eb="299">
      <t>セタイ</t>
    </rPh>
    <rPh sb="301" eb="303">
      <t>シドウ</t>
    </rPh>
    <rPh sb="304" eb="306">
      <t>ケイゾク</t>
    </rPh>
    <phoneticPr fontId="4"/>
  </si>
  <si>
    <t>　小規模な施設の経営であるため、状況把握をし、的確な対応を行い、計画的な維持管理を継続していく。</t>
    <rPh sb="1" eb="4">
      <t>ショウキボ</t>
    </rPh>
    <rPh sb="5" eb="7">
      <t>シセツ</t>
    </rPh>
    <rPh sb="8" eb="10">
      <t>ケイエイ</t>
    </rPh>
    <rPh sb="16" eb="18">
      <t>ジョウキョウ</t>
    </rPh>
    <rPh sb="18" eb="20">
      <t>ハアク</t>
    </rPh>
    <rPh sb="23" eb="25">
      <t>テキカク</t>
    </rPh>
    <rPh sb="26" eb="28">
      <t>タイオウ</t>
    </rPh>
    <rPh sb="29" eb="30">
      <t>オコナ</t>
    </rPh>
    <rPh sb="32" eb="35">
      <t>ケイカクテキ</t>
    </rPh>
    <rPh sb="36" eb="38">
      <t>イジ</t>
    </rPh>
    <rPh sb="38" eb="40">
      <t>カンリ</t>
    </rPh>
    <rPh sb="41" eb="43">
      <t>ケイゾク</t>
    </rPh>
    <phoneticPr fontId="4"/>
  </si>
  <si>
    <t>　管路については法定耐用年数まで40年以上ある。管路布設から15年が経過する31年度に管渠洗浄調査を全線で予定している。現況を把握し今後の計画を策定する。
　処理場、ポンプ場については、今まで通り修繕、更新を計画的に行う。</t>
    <rPh sb="1" eb="3">
      <t>カンロ</t>
    </rPh>
    <rPh sb="8" eb="10">
      <t>ホウテイ</t>
    </rPh>
    <rPh sb="10" eb="12">
      <t>タイヨウ</t>
    </rPh>
    <rPh sb="12" eb="14">
      <t>ネンスウ</t>
    </rPh>
    <rPh sb="18" eb="21">
      <t>ネンイジョウ</t>
    </rPh>
    <rPh sb="24" eb="26">
      <t>カンロ</t>
    </rPh>
    <rPh sb="26" eb="28">
      <t>フセツ</t>
    </rPh>
    <rPh sb="32" eb="33">
      <t>ネン</t>
    </rPh>
    <rPh sb="34" eb="36">
      <t>ケイカ</t>
    </rPh>
    <rPh sb="40" eb="41">
      <t>ネン</t>
    </rPh>
    <rPh sb="41" eb="42">
      <t>ド</t>
    </rPh>
    <rPh sb="43" eb="45">
      <t>カンキョ</t>
    </rPh>
    <rPh sb="45" eb="47">
      <t>センジョウ</t>
    </rPh>
    <rPh sb="47" eb="49">
      <t>チョウサ</t>
    </rPh>
    <rPh sb="50" eb="52">
      <t>ゼンセン</t>
    </rPh>
    <rPh sb="53" eb="55">
      <t>ヨテイ</t>
    </rPh>
    <rPh sb="60" eb="62">
      <t>ゲンキョウ</t>
    </rPh>
    <rPh sb="63" eb="65">
      <t>ハアク</t>
    </rPh>
    <rPh sb="66" eb="68">
      <t>コンゴ</t>
    </rPh>
    <rPh sb="69" eb="71">
      <t>ケイカク</t>
    </rPh>
    <rPh sb="72" eb="74">
      <t>サクテイ</t>
    </rPh>
    <rPh sb="79" eb="82">
      <t>ショリジョウ</t>
    </rPh>
    <rPh sb="86" eb="87">
      <t>ジョウ</t>
    </rPh>
    <rPh sb="93" eb="94">
      <t>イマ</t>
    </rPh>
    <rPh sb="96" eb="97">
      <t>ドオ</t>
    </rPh>
    <rPh sb="98" eb="100">
      <t>シュウゼン</t>
    </rPh>
    <rPh sb="101" eb="103">
      <t>コウシン</t>
    </rPh>
    <rPh sb="104" eb="107">
      <t>ケイカクテキ</t>
    </rPh>
    <rPh sb="108" eb="10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</si>
</sst>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BB-4F49-A840-48205B29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5120"/>
        <c:axId val="9385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BB-4F49-A840-48205B29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5120"/>
        <c:axId val="93853184"/>
      </c:lineChart>
      <c:dateAx>
        <c:axId val="898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53184"/>
        <c:crosses val="autoZero"/>
        <c:auto val="1"/>
        <c:lblOffset val="100"/>
        <c:baseTimeUnit val="years"/>
      </c:dateAx>
      <c:valAx>
        <c:axId val="9385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4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45.86</c:v>
                </c:pt>
                <c:pt idx="1">
                  <c:v>45.3</c:v>
                </c:pt>
                <c:pt idx="2">
                  <c:v>46.96</c:v>
                </c:pt>
                <c:pt idx="3">
                  <c:v>52.63</c:v>
                </c:pt>
                <c:pt idx="4">
                  <c:v>57.89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D-4CB5-B4D9-619CDB5E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22880"/>
        <c:axId val="3173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BD-4CB5-B4D9-619CDB5E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2880"/>
        <c:axId val="31733248"/>
      </c:lineChart>
      <c:dateAx>
        <c:axId val="3172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33248"/>
        <c:crosses val="autoZero"/>
        <c:auto val="1"/>
        <c:lblOffset val="100"/>
        <c:baseTimeUnit val="years"/>
      </c:dateAx>
      <c:valAx>
        <c:axId val="3173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2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79.05</c:v>
                </c:pt>
                <c:pt idx="1">
                  <c:v>78.819999999999993</c:v>
                </c:pt>
                <c:pt idx="2">
                  <c:v>79.290000000000006</c:v>
                </c:pt>
                <c:pt idx="3">
                  <c:v>84.91</c:v>
                </c:pt>
                <c:pt idx="4">
                  <c:v>81.48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17-4C5A-99C4-29E4F6AD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4832"/>
        <c:axId val="3146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17-4C5A-99C4-29E4F6AD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4832"/>
        <c:axId val="31467008"/>
      </c:lineChart>
      <c:dateAx>
        <c:axId val="3146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67008"/>
        <c:crosses val="autoZero"/>
        <c:auto val="1"/>
        <c:lblOffset val="100"/>
        <c:baseTimeUnit val="years"/>
      </c:dateAx>
      <c:valAx>
        <c:axId val="3146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103.25</c:v>
                </c:pt>
                <c:pt idx="1">
                  <c:v>91.39</c:v>
                </c:pt>
                <c:pt idx="2">
                  <c:v>102.26</c:v>
                </c:pt>
                <c:pt idx="3">
                  <c:v>97.49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0-48B1-8CDA-9E70CF0A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00800"/>
        <c:axId val="9390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F0-48B1-8CDA-9E70CF0A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0800"/>
        <c:axId val="93902720"/>
      </c:lineChart>
      <c:dateAx>
        <c:axId val="9390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02720"/>
        <c:crosses val="autoZero"/>
        <c:auto val="1"/>
        <c:lblOffset val="100"/>
        <c:baseTimeUnit val="years"/>
      </c:dateAx>
      <c:valAx>
        <c:axId val="9390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0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6F-4433-BF2E-66B87D585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70688"/>
        <c:axId val="9277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6F-4433-BF2E-66B87D585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688"/>
        <c:axId val="92772608"/>
      </c:lineChart>
      <c:dateAx>
        <c:axId val="927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72608"/>
        <c:crosses val="autoZero"/>
        <c:auto val="1"/>
        <c:lblOffset val="100"/>
        <c:baseTimeUnit val="years"/>
      </c:dateAx>
      <c:valAx>
        <c:axId val="9277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9-4150-99D8-57941E339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2016"/>
        <c:axId val="9426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39-4150-99D8-57941E339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2016"/>
        <c:axId val="94263936"/>
      </c:lineChart>
      <c:dateAx>
        <c:axId val="9426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63936"/>
        <c:crosses val="autoZero"/>
        <c:auto val="1"/>
        <c:lblOffset val="100"/>
        <c:baseTimeUnit val="years"/>
      </c:dateAx>
      <c:valAx>
        <c:axId val="9426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6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A7-44CC-A069-DE0ECF628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45024"/>
        <c:axId val="9254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A7-44CC-A069-DE0ECF628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5024"/>
        <c:axId val="92546560"/>
      </c:lineChart>
      <c:dateAx>
        <c:axId val="9254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46560"/>
        <c:crosses val="autoZero"/>
        <c:auto val="1"/>
        <c:lblOffset val="100"/>
        <c:baseTimeUnit val="years"/>
      </c:dateAx>
      <c:valAx>
        <c:axId val="9254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4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5-4758-884B-164A3AAB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65504"/>
        <c:axId val="925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55-4758-884B-164A3AAB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5504"/>
        <c:axId val="92567424"/>
      </c:lineChart>
      <c:dateAx>
        <c:axId val="9256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67424"/>
        <c:crosses val="autoZero"/>
        <c:auto val="1"/>
        <c:lblOffset val="100"/>
        <c:baseTimeUnit val="years"/>
      </c:dateAx>
      <c:valAx>
        <c:axId val="925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6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65.47</c:v>
                </c:pt>
                <c:pt idx="2" formatCode="#,##0.00;&quot;△&quot;#,##0.00">
                  <c:v>0</c:v>
                </c:pt>
                <c:pt idx="3">
                  <c:v>14432.01</c:v>
                </c:pt>
                <c:pt idx="4">
                  <c:v>13714.88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F6-4097-A799-B454301F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6560"/>
        <c:axId val="3166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F6-4097-A799-B454301F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66560"/>
        <c:axId val="31668480"/>
      </c:lineChart>
      <c:dateAx>
        <c:axId val="3166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68480"/>
        <c:crosses val="autoZero"/>
        <c:auto val="1"/>
        <c:lblOffset val="100"/>
        <c:baseTimeUnit val="years"/>
      </c:dateAx>
      <c:valAx>
        <c:axId val="3166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6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119.34</c:v>
                </c:pt>
                <c:pt idx="1">
                  <c:v>67.36</c:v>
                </c:pt>
                <c:pt idx="2">
                  <c:v>112.75</c:v>
                </c:pt>
                <c:pt idx="3">
                  <c:v>78.150000000000006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A-420E-B0BF-AA5279554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99712"/>
        <c:axId val="3170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7A-420E-B0BF-AA5279554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9712"/>
        <c:axId val="31701632"/>
      </c:lineChart>
      <c:dateAx>
        <c:axId val="3169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01632"/>
        <c:crosses val="autoZero"/>
        <c:auto val="1"/>
        <c:lblOffset val="100"/>
        <c:baseTimeUnit val="years"/>
      </c:dateAx>
      <c:valAx>
        <c:axId val="3170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9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182.09</c:v>
                </c:pt>
                <c:pt idx="1">
                  <c:v>316.89999999999998</c:v>
                </c:pt>
                <c:pt idx="2">
                  <c:v>189.47</c:v>
                </c:pt>
                <c:pt idx="3">
                  <c:v>216.71</c:v>
                </c:pt>
                <c:pt idx="4">
                  <c:v>209.22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50-4DC2-8811-71CB40F4D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18400"/>
        <c:axId val="8977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50-4DC2-8811-71CB40F4D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8400"/>
        <c:axId val="89773184"/>
      </c:lineChart>
      <c:dateAx>
        <c:axId val="3171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73184"/>
        <c:crosses val="autoZero"/>
        <c:auto val="1"/>
        <c:lblOffset val="100"/>
        <c:baseTimeUnit val="years"/>
      </c:dateAx>
      <c:valAx>
        <c:axId val="8977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1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麻績村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2822</v>
      </c>
      <c r="AM8" s="66"/>
      <c r="AN8" s="66"/>
      <c r="AO8" s="66"/>
      <c r="AP8" s="66"/>
      <c r="AQ8" s="66"/>
      <c r="AR8" s="66"/>
      <c r="AS8" s="66"/>
      <c r="AT8" s="65">
        <f>データ!T6</f>
        <v>34.380000000000003</v>
      </c>
      <c r="AU8" s="65"/>
      <c r="AV8" s="65"/>
      <c r="AW8" s="65"/>
      <c r="AX8" s="65"/>
      <c r="AY8" s="65"/>
      <c r="AZ8" s="65"/>
      <c r="BA8" s="65"/>
      <c r="BB8" s="65">
        <f>データ!U6</f>
        <v>82.08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5.83</v>
      </c>
      <c r="Q10" s="65"/>
      <c r="R10" s="65"/>
      <c r="S10" s="65"/>
      <c r="T10" s="65"/>
      <c r="U10" s="65"/>
      <c r="V10" s="65"/>
      <c r="W10" s="65">
        <f>データ!Q6</f>
        <v>78.61</v>
      </c>
      <c r="X10" s="65"/>
      <c r="Y10" s="65"/>
      <c r="Z10" s="65"/>
      <c r="AA10" s="65"/>
      <c r="AB10" s="65"/>
      <c r="AC10" s="65"/>
      <c r="AD10" s="66">
        <f>データ!R6</f>
        <v>3860</v>
      </c>
      <c r="AE10" s="66"/>
      <c r="AF10" s="66"/>
      <c r="AG10" s="66"/>
      <c r="AH10" s="66"/>
      <c r="AI10" s="66"/>
      <c r="AJ10" s="66"/>
      <c r="AK10" s="2"/>
      <c r="AL10" s="66">
        <f>データ!V6</f>
        <v>162</v>
      </c>
      <c r="AM10" s="66"/>
      <c r="AN10" s="66"/>
      <c r="AO10" s="66"/>
      <c r="AP10" s="66"/>
      <c r="AQ10" s="66"/>
      <c r="AR10" s="66"/>
      <c r="AS10" s="66"/>
      <c r="AT10" s="65">
        <f>データ!W6</f>
        <v>0.2</v>
      </c>
      <c r="AU10" s="65"/>
      <c r="AV10" s="65"/>
      <c r="AW10" s="65"/>
      <c r="AX10" s="65"/>
      <c r="AY10" s="65"/>
      <c r="AZ10" s="65"/>
      <c r="BA10" s="65"/>
      <c r="BB10" s="65">
        <f>データ!X6</f>
        <v>810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gpYBJTjq3tEmL2SEJQmsYLR47AEVIyv9MgTZqevxup7LhiyRYHMEuYdtGgIlYCF2pm94TMuRbwDD5v8PYljZlg==" saltValue="W4yNWh02hkHpgY+7+Kgss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204463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麻績村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5.83</v>
      </c>
      <c r="Q6" s="33">
        <f t="shared" si="3"/>
        <v>78.61</v>
      </c>
      <c r="R6" s="33">
        <f t="shared" si="3"/>
        <v>3860</v>
      </c>
      <c r="S6" s="33">
        <f t="shared" si="3"/>
        <v>2822</v>
      </c>
      <c r="T6" s="33">
        <f t="shared" si="3"/>
        <v>34.380000000000003</v>
      </c>
      <c r="U6" s="33">
        <f t="shared" si="3"/>
        <v>82.08</v>
      </c>
      <c r="V6" s="33">
        <f t="shared" si="3"/>
        <v>162</v>
      </c>
      <c r="W6" s="33">
        <f t="shared" si="3"/>
        <v>0.2</v>
      </c>
      <c r="X6" s="33">
        <f t="shared" si="3"/>
        <v>810</v>
      </c>
      <c r="Y6" s="34">
        <f>IF(Y7="",NA(),Y7)</f>
        <v>103.25</v>
      </c>
      <c r="Z6" s="34">
        <f t="shared" ref="Z6:AH6" si="4">IF(Z7="",NA(),Z7)</f>
        <v>91.39</v>
      </c>
      <c r="AA6" s="34">
        <f t="shared" si="4"/>
        <v>102.26</v>
      </c>
      <c r="AB6" s="34">
        <f t="shared" si="4"/>
        <v>97.49</v>
      </c>
      <c r="AC6" s="34">
        <f t="shared" si="4"/>
        <v>100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4">
        <f t="shared" ref="BG6:BO6" si="7">IF(BG7="",NA(),BG7)</f>
        <v>65.47</v>
      </c>
      <c r="BH6" s="33">
        <f t="shared" si="7"/>
        <v>0</v>
      </c>
      <c r="BI6" s="34">
        <f t="shared" si="7"/>
        <v>14432.01</v>
      </c>
      <c r="BJ6" s="34">
        <f t="shared" si="7"/>
        <v>13714.88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119.34</v>
      </c>
      <c r="BR6" s="34">
        <f t="shared" ref="BR6:BZ6" si="8">IF(BR7="",NA(),BR7)</f>
        <v>67.36</v>
      </c>
      <c r="BS6" s="34">
        <f t="shared" si="8"/>
        <v>112.75</v>
      </c>
      <c r="BT6" s="34">
        <f t="shared" si="8"/>
        <v>78.150000000000006</v>
      </c>
      <c r="BU6" s="34">
        <f t="shared" si="8"/>
        <v>100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182.09</v>
      </c>
      <c r="CC6" s="34">
        <f t="shared" ref="CC6:CK6" si="9">IF(CC7="",NA(),CC7)</f>
        <v>316.89999999999998</v>
      </c>
      <c r="CD6" s="34">
        <f t="shared" si="9"/>
        <v>189.47</v>
      </c>
      <c r="CE6" s="34">
        <f t="shared" si="9"/>
        <v>216.71</v>
      </c>
      <c r="CF6" s="34">
        <f t="shared" si="9"/>
        <v>209.22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45.86</v>
      </c>
      <c r="CN6" s="34">
        <f t="shared" ref="CN6:CV6" si="10">IF(CN7="",NA(),CN7)</f>
        <v>45.3</v>
      </c>
      <c r="CO6" s="34">
        <f t="shared" si="10"/>
        <v>46.96</v>
      </c>
      <c r="CP6" s="34">
        <f t="shared" si="10"/>
        <v>52.63</v>
      </c>
      <c r="CQ6" s="34">
        <f t="shared" si="10"/>
        <v>57.89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79.05</v>
      </c>
      <c r="CY6" s="34">
        <f t="shared" ref="CY6:DG6" si="11">IF(CY7="",NA(),CY7)</f>
        <v>78.819999999999993</v>
      </c>
      <c r="CZ6" s="34">
        <f t="shared" si="11"/>
        <v>79.290000000000006</v>
      </c>
      <c r="DA6" s="34">
        <f t="shared" si="11"/>
        <v>84.91</v>
      </c>
      <c r="DB6" s="34">
        <f t="shared" si="11"/>
        <v>81.48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204463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5.83</v>
      </c>
      <c r="Q7" s="37">
        <v>78.61</v>
      </c>
      <c r="R7" s="37">
        <v>3860</v>
      </c>
      <c r="S7" s="37">
        <v>2822</v>
      </c>
      <c r="T7" s="37">
        <v>34.380000000000003</v>
      </c>
      <c r="U7" s="37">
        <v>82.08</v>
      </c>
      <c r="V7" s="37">
        <v>162</v>
      </c>
      <c r="W7" s="37">
        <v>0.2</v>
      </c>
      <c r="X7" s="37">
        <v>810</v>
      </c>
      <c r="Y7" s="37">
        <v>103.25</v>
      </c>
      <c r="Z7" s="37">
        <v>91.39</v>
      </c>
      <c r="AA7" s="37">
        <v>102.26</v>
      </c>
      <c r="AB7" s="37">
        <v>97.49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65.47</v>
      </c>
      <c r="BH7" s="37">
        <v>0</v>
      </c>
      <c r="BI7" s="37">
        <v>14432.01</v>
      </c>
      <c r="BJ7" s="37">
        <v>13714.88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119.34</v>
      </c>
      <c r="BR7" s="37">
        <v>67.36</v>
      </c>
      <c r="BS7" s="37">
        <v>112.75</v>
      </c>
      <c r="BT7" s="37">
        <v>78.150000000000006</v>
      </c>
      <c r="BU7" s="37">
        <v>100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182.09</v>
      </c>
      <c r="CC7" s="37">
        <v>316.89999999999998</v>
      </c>
      <c r="CD7" s="37">
        <v>189.47</v>
      </c>
      <c r="CE7" s="37">
        <v>216.71</v>
      </c>
      <c r="CF7" s="37">
        <v>209.22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45.86</v>
      </c>
      <c r="CN7" s="37">
        <v>45.3</v>
      </c>
      <c r="CO7" s="37">
        <v>46.96</v>
      </c>
      <c r="CP7" s="37">
        <v>52.63</v>
      </c>
      <c r="CQ7" s="37">
        <v>57.89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79.05</v>
      </c>
      <c r="CY7" s="37">
        <v>78.819999999999993</v>
      </c>
      <c r="CZ7" s="37">
        <v>79.290000000000006</v>
      </c>
      <c r="DA7" s="37">
        <v>84.91</v>
      </c>
      <c r="DB7" s="37">
        <v>81.48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dcterms:created xsi:type="dcterms:W3CDTF">2018-12-03T09:24:52Z</dcterms:created>
  <dcterms:modified xsi:type="dcterms:W3CDTF">2019-02-20T12:49:18Z</dcterms:modified>
  <cp:category/>
</cp:coreProperties>
</file>