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FqF/fyioT62KByK5E/mtVmNyy3dwlcrEsd+qbG2uHBCp6Usc+AXVplbGnKNsPOVLW/P+ngmoO1V3ZYngRdEIg==" workbookSaltValue="g930Jtn6lUIWVntrKYNay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<sst xmlns="http://schemas.openxmlformats.org/spreadsheetml/2006/main" count="240" uniqueCount="126">
  <si>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</si>
  <si>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</si>
  <si>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</si>
  <si>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</si>
  <si>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</si>
  <si>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</si>
  <si>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</si>
  <si>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</si>
  <si>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</si>
  <si>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</si>
  <si>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</si>
  <si>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</si>
  <si>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</si>
  <si>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</si>
  <si>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</si>
  <si>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</si>
  <si>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</si>
  <si>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</si>
  <si>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</si>
  <si>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</si>
  <si>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</si>
  <si>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</si>
  <si>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</si>
  <si>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</si>
  <si>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</si>
  <si>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</si>
  <si>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</si>
  <si>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</si>
  <si>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</si>
  <si>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</si>
  <si>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</si>
  <si>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</si>
  <si>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</si>
  <si>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</si>
  <si>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</si>
  <si>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</si>
  <si>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</si>
  <si>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</si>
  <si>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</si>
  <si>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</si>
  <si>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</si>
  <si>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</si>
  <si>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</si>
  <si>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</si>
  <si>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</si>
  <si>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</si>
  <si>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</si>
  <si>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</si>
  <si>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</si>
  <si>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</si>
  <si>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</si>
  <si>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</si>
  <si>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</si>
  <si>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</si>
  <si>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</si>
  <si>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</si>
  <si>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</si>
  <si>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</si>
  <si>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</si>
  <si>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</si>
  <si>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</si>
  <si>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</si>
  <si>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</si>
  <si>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</si>
  <si>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</si>
  <si>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</si>
  <si>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</si>
  <si>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</si>
  <si>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</si>
  <si>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</si>
  <si>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</si>
  <si>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</si>
  <si>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</si>
  <si>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</si>
  <si>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</si>
  <si>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</si>
  <si>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</si>
  <si>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</si>
  <si>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</si>
  <si>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</si>
  <si>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</si>
  <si>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</si>
  <si>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</si>
  <si>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</si>
  <si>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</si>
  <si>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</si>
  <si>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</si>
  <si>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</si>
  <si>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</si>
  <si>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</si>
  <si>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</si>
  <si>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</si>
  <si>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</si>
  <si>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</si>
  <si>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</si>
  <si>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</si>
  <si>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</si>
  <si>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</si>
  <si>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</si>
  <si>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</si>
  <si>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</si>
  <si>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</si>
  <si>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</si>
  <si>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</si>
  <si>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</si>
  <si>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</si>
  <si>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</si>
  <si>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</si>
  <si>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</si>
  <si>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</si>
  <si>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木曽町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</si>
  <si>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</si>
  <si>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</si>
  <si>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</si>
  <si>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</si>
  <si>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</si>
  <si>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</si>
  <si>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</si>
  <si>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</si>
  <si>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</si>
  <si>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</si>
  <si>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</si>
  <si>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</si>
  <si>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管渠改善率は過去10年以上０%となっている。 これは平成９年度の供用開始から21年と施設が比較的新しく、耐用年数を超えるものが存在しないためである。将来的には計画的に更新することや予防保全的な管理により長寿命化を図る必要がある。</t>
    <rPh sb="1" eb="3">
      <t>カンキョ</t>
    </rPh>
    <rPh sb="3" eb="5">
      <t>カイゼン</t>
    </rPh>
    <rPh sb="5" eb="6">
      <t>リツ</t>
    </rPh>
    <rPh sb="7" eb="9">
      <t>カコ</t>
    </rPh>
    <rPh sb="11" eb="14">
      <t>ネンイジョウ</t>
    </rPh>
    <rPh sb="27" eb="29">
      <t>ヘイセイ</t>
    </rPh>
    <rPh sb="30" eb="32">
      <t>ネンド</t>
    </rPh>
    <rPh sb="33" eb="35">
      <t>キョウヨウ</t>
    </rPh>
    <rPh sb="35" eb="37">
      <t>カイシ</t>
    </rPh>
    <rPh sb="41" eb="42">
      <t>ネン</t>
    </rPh>
    <rPh sb="43" eb="45">
      <t>シセツ</t>
    </rPh>
    <rPh sb="46" eb="49">
      <t>ヒカクテキ</t>
    </rPh>
    <rPh sb="49" eb="50">
      <t>アタラ</t>
    </rPh>
    <rPh sb="53" eb="55">
      <t>タイヨウ</t>
    </rPh>
    <rPh sb="55" eb="57">
      <t>ネンスウ</t>
    </rPh>
    <rPh sb="58" eb="59">
      <t>コ</t>
    </rPh>
    <rPh sb="64" eb="66">
      <t>ソンザイ</t>
    </rPh>
    <rPh sb="75" eb="78">
      <t>ショウライテキ</t>
    </rPh>
    <rPh sb="80" eb="83">
      <t>ケイカクテキ</t>
    </rPh>
    <rPh sb="84" eb="86">
      <t>コウシン</t>
    </rPh>
    <rPh sb="91" eb="93">
      <t>ヨボウ</t>
    </rPh>
    <rPh sb="93" eb="96">
      <t>ホゼンテキ</t>
    </rPh>
    <rPh sb="97" eb="99">
      <t>カンリ</t>
    </rPh>
    <rPh sb="102" eb="106">
      <t>チョウジュミョウカ</t>
    </rPh>
    <rPh sb="107" eb="108">
      <t>ハカ</t>
    </rPh>
    <rPh sb="109" eb="111">
      <t>ヒツヨウ</t>
    </rPh>
    <phoneticPr fontId="4"/>
  </si>
  <si>
    <t>　施設が比較的新しいため当面は大規模な更新投資が必要となる状況にはないが、処理区域内人口が大きく減少している。
　このことにより、ダウンサイジングやスペックダウンなどの処理能力の最適化を図ることで処理経費の低減を検討する必要がある。
　将来的には老朽化した施設や管渠が多く発生し、膨大な更新経費が見込まれる。これらを計画的かつ効率的に、また、過剰投資とならないよう更新を進める必要がある。</t>
    <rPh sb="1" eb="3">
      <t>シセツ</t>
    </rPh>
    <rPh sb="4" eb="7">
      <t>ヒカクテキ</t>
    </rPh>
    <rPh sb="7" eb="8">
      <t>アタラ</t>
    </rPh>
    <rPh sb="12" eb="14">
      <t>トウメン</t>
    </rPh>
    <rPh sb="15" eb="18">
      <t>ダイキボ</t>
    </rPh>
    <rPh sb="19" eb="21">
      <t>コウシン</t>
    </rPh>
    <rPh sb="21" eb="23">
      <t>トウシ</t>
    </rPh>
    <rPh sb="24" eb="26">
      <t>ヒツヨウ</t>
    </rPh>
    <rPh sb="29" eb="31">
      <t>ジョウキョウ</t>
    </rPh>
    <rPh sb="37" eb="39">
      <t>ショリ</t>
    </rPh>
    <rPh sb="39" eb="42">
      <t>クイキナイ</t>
    </rPh>
    <rPh sb="42" eb="44">
      <t>ジンコウ</t>
    </rPh>
    <rPh sb="45" eb="46">
      <t>オオ</t>
    </rPh>
    <rPh sb="48" eb="50">
      <t>ゲンショウ</t>
    </rPh>
    <rPh sb="84" eb="86">
      <t>ショリ</t>
    </rPh>
    <rPh sb="86" eb="88">
      <t>ノウリョク</t>
    </rPh>
    <rPh sb="89" eb="92">
      <t>サイテキカ</t>
    </rPh>
    <rPh sb="93" eb="94">
      <t>ハカ</t>
    </rPh>
    <rPh sb="98" eb="100">
      <t>ショリ</t>
    </rPh>
    <rPh sb="100" eb="102">
      <t>ケイヒ</t>
    </rPh>
    <rPh sb="103" eb="105">
      <t>テイゲン</t>
    </rPh>
    <rPh sb="106" eb="108">
      <t>ケントウ</t>
    </rPh>
    <rPh sb="110" eb="112">
      <t>ヒツヨウ</t>
    </rPh>
    <rPh sb="118" eb="121">
      <t>ショウライテキ</t>
    </rPh>
    <rPh sb="123" eb="126">
      <t>ロウキュウカ</t>
    </rPh>
    <rPh sb="128" eb="130">
      <t>シセツ</t>
    </rPh>
    <rPh sb="131" eb="133">
      <t>カンキョ</t>
    </rPh>
    <rPh sb="134" eb="135">
      <t>オオ</t>
    </rPh>
    <rPh sb="136" eb="138">
      <t>ハッセイ</t>
    </rPh>
    <rPh sb="140" eb="142">
      <t>ボウダイ</t>
    </rPh>
    <rPh sb="143" eb="145">
      <t>コウシン</t>
    </rPh>
    <rPh sb="145" eb="147">
      <t>ケイヒ</t>
    </rPh>
    <rPh sb="148" eb="150">
      <t>ミコ</t>
    </rPh>
    <rPh sb="158" eb="161">
      <t>ケイカクテキ</t>
    </rPh>
    <rPh sb="163" eb="166">
      <t>コウリツテキ</t>
    </rPh>
    <rPh sb="171" eb="173">
      <t>カジョウ</t>
    </rPh>
    <rPh sb="173" eb="175">
      <t>トウシ</t>
    </rPh>
    <rPh sb="182" eb="184">
      <t>コウシン</t>
    </rPh>
    <rPh sb="185" eb="186">
      <t>スス</t>
    </rPh>
    <rPh sb="188" eb="190">
      <t>ヒツヨウ</t>
    </rPh>
    <phoneticPr fontId="4"/>
  </si>
  <si>
    <t>　収益的収支比率は僅かに100%を超えて維持をしながら推移しているが、経営に必要な費用を料金収入などの経常的な収入では賄えず、一般会計からの繰入金も財源に充てている。
　経費回収率は全国平均と類似団体の平均をともに下回り約30%と低く、 汚水処理原価は全国平均と類似団体の平均を超え高額な費用が発生し、料金収入のみでは汚水処理ができない状況にある。また、施設利用率は高い数値が望ましいが、 約７%と非常に低い数値となっている。これらは処理区域内人口が供用開始時より大幅に減少していることによるもので、人口に対しては過剰な施設規模になりつつある。次回の更新時には最適な施設規模を検討し、投資の抑制を図る必要がある。
　水洗化率は約82%で 全国平均や類似団体の平均をやや下回る状況にある。</t>
    <rPh sb="1" eb="4">
      <t>シュウエキテキ</t>
    </rPh>
    <rPh sb="4" eb="6">
      <t>シュウシ</t>
    </rPh>
    <rPh sb="6" eb="8">
      <t>ヒリツ</t>
    </rPh>
    <rPh sb="9" eb="10">
      <t>ワズ</t>
    </rPh>
    <rPh sb="17" eb="18">
      <t>コ</t>
    </rPh>
    <rPh sb="20" eb="22">
      <t>イジ</t>
    </rPh>
    <rPh sb="27" eb="29">
      <t>スイイ</t>
    </rPh>
    <rPh sb="35" eb="37">
      <t>ケイエイ</t>
    </rPh>
    <rPh sb="38" eb="40">
      <t>ヒツヨウ</t>
    </rPh>
    <rPh sb="41" eb="43">
      <t>ヒヨウ</t>
    </rPh>
    <rPh sb="44" eb="46">
      <t>リョウキン</t>
    </rPh>
    <rPh sb="46" eb="48">
      <t>シュウニュウ</t>
    </rPh>
    <rPh sb="51" eb="54">
      <t>ケイジョウテキ</t>
    </rPh>
    <rPh sb="55" eb="57">
      <t>シュウニュウ</t>
    </rPh>
    <rPh sb="59" eb="60">
      <t>マカナ</t>
    </rPh>
    <rPh sb="63" eb="65">
      <t>イッパン</t>
    </rPh>
    <rPh sb="65" eb="67">
      <t>カイケイ</t>
    </rPh>
    <rPh sb="70" eb="72">
      <t>クリイレ</t>
    </rPh>
    <rPh sb="72" eb="73">
      <t>キン</t>
    </rPh>
    <rPh sb="74" eb="76">
      <t>ザイゲン</t>
    </rPh>
    <rPh sb="77" eb="78">
      <t>ア</t>
    </rPh>
    <rPh sb="85" eb="87">
      <t>ケイヒ</t>
    </rPh>
    <rPh sb="87" eb="89">
      <t>カイシュウ</t>
    </rPh>
    <rPh sb="89" eb="90">
      <t>リツ</t>
    </rPh>
    <rPh sb="107" eb="109">
      <t>シタマワ</t>
    </rPh>
    <rPh sb="110" eb="111">
      <t>ヤク</t>
    </rPh>
    <rPh sb="115" eb="116">
      <t>ヒク</t>
    </rPh>
    <rPh sb="119" eb="121">
      <t>オスイ</t>
    </rPh>
    <rPh sb="121" eb="123">
      <t>ショリ</t>
    </rPh>
    <rPh sb="123" eb="125">
      <t>ゲンカ</t>
    </rPh>
    <rPh sb="141" eb="143">
      <t>コウガク</t>
    </rPh>
    <rPh sb="144" eb="146">
      <t>ヒヨウ</t>
    </rPh>
    <rPh sb="147" eb="149">
      <t>ハッセイ</t>
    </rPh>
    <rPh sb="195" eb="196">
      <t>ヤク</t>
    </rPh>
    <rPh sb="199" eb="201">
      <t>ヒジョウ</t>
    </rPh>
    <rPh sb="202" eb="203">
      <t>ヒク</t>
    </rPh>
    <rPh sb="204" eb="206">
      <t>スウチ</t>
    </rPh>
    <rPh sb="225" eb="227">
      <t>キョウヨウ</t>
    </rPh>
    <rPh sb="227" eb="229">
      <t>カイシ</t>
    </rPh>
    <rPh sb="229" eb="230">
      <t>ジ</t>
    </rPh>
    <rPh sb="232" eb="234">
      <t>オオハバ</t>
    </rPh>
    <rPh sb="250" eb="252">
      <t>ジンコウ</t>
    </rPh>
    <rPh sb="253" eb="254">
      <t>タイ</t>
    </rPh>
    <rPh sb="257" eb="259">
      <t>カジョウ</t>
    </rPh>
    <rPh sb="260" eb="262">
      <t>シセツ</t>
    </rPh>
    <rPh sb="262" eb="264">
      <t>キボ</t>
    </rPh>
    <rPh sb="272" eb="274">
      <t>ジカイ</t>
    </rPh>
    <rPh sb="275" eb="277">
      <t>コウシン</t>
    </rPh>
    <rPh sb="277" eb="278">
      <t>ジ</t>
    </rPh>
    <rPh sb="280" eb="282">
      <t>サイテキ</t>
    </rPh>
    <rPh sb="283" eb="285">
      <t>シセツ</t>
    </rPh>
    <rPh sb="285" eb="287">
      <t>キボ</t>
    </rPh>
    <rPh sb="288" eb="290">
      <t>ケントウ</t>
    </rPh>
    <rPh sb="292" eb="294">
      <t>トウシ</t>
    </rPh>
    <rPh sb="295" eb="297">
      <t>ヨクセイ</t>
    </rPh>
    <rPh sb="298" eb="299">
      <t>ハカ</t>
    </rPh>
    <rPh sb="300" eb="302">
      <t>ヒツヨウ</t>
    </rPh>
    <rPh sb="308" eb="311">
      <t>スイセンカ</t>
    </rPh>
    <rPh sb="311" eb="312">
      <t>リツ</t>
    </rPh>
    <rPh sb="313" eb="314">
      <t>ヤク</t>
    </rPh>
    <rPh sb="319" eb="321">
      <t>ゼンコク</t>
    </rPh>
    <rPh sb="321" eb="323">
      <t>ヘイキン</t>
    </rPh>
    <rPh sb="324" eb="326">
      <t>ルイジ</t>
    </rPh>
    <rPh sb="326" eb="328">
      <t>ダンタイ</t>
    </rPh>
    <rPh sb="329" eb="331">
      <t>ヘイキン</t>
    </rPh>
    <rPh sb="334" eb="336">
      <t>シタマワ</t>
    </rPh>
    <rPh sb="337" eb="33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</si>
</sst>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23-4EE2-B308-7CE9EB0018CF}"/>
            </c:ext>
          </c:extLst>
        </c:ser>
        <c:dLbls>
          <c:showLegendKey val="0"/>
          <c:showVal val="0"/>
          <c:showCatName val="0"/>
          <c:showSerName val="0"/>
          <c:showPercent val="0"/>
          <c:showBubbleSize val="0"/>
        </c:dLbls>
        <c:gapWidth val="150"/>
        <c:axId val="31128576"/>
        <c:axId val="651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0.02</c:v>
                </c:pt>
                <c:pt idx="4">
                  <c:v>0</c:v>
                </c:pt>
              </c:numCache>
            </c:numRef>
          </c:val>
          <c:smooth val="0"/>
          <c:extLst xmlns:c16r2="http://schemas.microsoft.com/office/drawing/2015/06/chart">
            <c:ext xmlns:c16="http://schemas.microsoft.com/office/drawing/2014/chart" uri="{C3380CC4-5D6E-409C-BE32-E72D297353CC}">
              <c16:uniqueId val="{00000001-8823-4EE2-B308-7CE9EB0018CF}"/>
            </c:ext>
          </c:extLst>
        </c:ser>
        <c:dLbls>
          <c:showLegendKey val="0"/>
          <c:showVal val="0"/>
          <c:showCatName val="0"/>
          <c:showSerName val="0"/>
          <c:showPercent val="0"/>
          <c:showBubbleSize val="0"/>
        </c:dLbls>
        <c:marker val="1"/>
        <c:smooth val="0"/>
        <c:axId val="31128576"/>
        <c:axId val="65156224"/>
      </c:lineChart>
      <c:dateAx>
        <c:axId val="31128576"/>
        <c:scaling>
          <c:orientation val="minMax"/>
        </c:scaling>
        <c:delete val="1"/>
        <c:axPos val="b"/>
        <c:numFmt formatCode="ge" sourceLinked="1"/>
        <c:majorTickMark val="none"/>
        <c:minorTickMark val="none"/>
        <c:tickLblPos val="none"/>
        <c:crossAx val="65156224"/>
        <c:crosses val="autoZero"/>
        <c:auto val="1"/>
        <c:lblOffset val="100"/>
        <c:baseTimeUnit val="years"/>
      </c:dateAx>
      <c:valAx>
        <c:axId val="651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8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5.08</c:v>
                </c:pt>
                <c:pt idx="1">
                  <c:v>8.4700000000000006</c:v>
                </c:pt>
                <c:pt idx="2">
                  <c:v>6.78</c:v>
                </c:pt>
                <c:pt idx="3">
                  <c:v>6.78</c:v>
                </c:pt>
                <c:pt idx="4">
                  <c:v>6.78</c:v>
                </c:pt>
              </c:numCache>
            </c:numRef>
          </c:val>
          <c:extLst xmlns:c16r2="http://schemas.microsoft.com/office/drawing/2015/06/chart">
            <c:ext xmlns:c16="http://schemas.microsoft.com/office/drawing/2014/chart" uri="{C3380CC4-5D6E-409C-BE32-E72D297353CC}">
              <c16:uniqueId val="{00000000-836D-42AB-A4EA-BB1EED0E0C01}"/>
            </c:ext>
          </c:extLst>
        </c:ser>
        <c:dLbls>
          <c:showLegendKey val="0"/>
          <c:showVal val="0"/>
          <c:showCatName val="0"/>
          <c:showSerName val="0"/>
          <c:showPercent val="0"/>
          <c:showBubbleSize val="0"/>
        </c:dLbls>
        <c:gapWidth val="150"/>
        <c:axId val="66660992"/>
        <c:axId val="6666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56.52</c:v>
                </c:pt>
                <c:pt idx="2">
                  <c:v>53.97</c:v>
                </c:pt>
                <c:pt idx="3">
                  <c:v>40.53</c:v>
                </c:pt>
                <c:pt idx="4">
                  <c:v>40.67</c:v>
                </c:pt>
              </c:numCache>
            </c:numRef>
          </c:val>
          <c:smooth val="0"/>
          <c:extLst xmlns:c16r2="http://schemas.microsoft.com/office/drawing/2015/06/chart">
            <c:ext xmlns:c16="http://schemas.microsoft.com/office/drawing/2014/chart" uri="{C3380CC4-5D6E-409C-BE32-E72D297353CC}">
              <c16:uniqueId val="{00000001-836D-42AB-A4EA-BB1EED0E0C01}"/>
            </c:ext>
          </c:extLst>
        </c:ser>
        <c:dLbls>
          <c:showLegendKey val="0"/>
          <c:showVal val="0"/>
          <c:showCatName val="0"/>
          <c:showSerName val="0"/>
          <c:showPercent val="0"/>
          <c:showBubbleSize val="0"/>
        </c:dLbls>
        <c:marker val="1"/>
        <c:smooth val="0"/>
        <c:axId val="66660992"/>
        <c:axId val="66667264"/>
      </c:lineChart>
      <c:dateAx>
        <c:axId val="66660992"/>
        <c:scaling>
          <c:orientation val="minMax"/>
        </c:scaling>
        <c:delete val="1"/>
        <c:axPos val="b"/>
        <c:numFmt formatCode="ge" sourceLinked="1"/>
        <c:majorTickMark val="none"/>
        <c:minorTickMark val="none"/>
        <c:tickLblPos val="none"/>
        <c:crossAx val="66667264"/>
        <c:crosses val="autoZero"/>
        <c:auto val="1"/>
        <c:lblOffset val="100"/>
        <c:baseTimeUnit val="years"/>
      </c:dateAx>
      <c:valAx>
        <c:axId val="666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78.569999999999993</c:v>
                </c:pt>
                <c:pt idx="1">
                  <c:v>92.59</c:v>
                </c:pt>
                <c:pt idx="2">
                  <c:v>78.569999999999993</c:v>
                </c:pt>
                <c:pt idx="3">
                  <c:v>85.19</c:v>
                </c:pt>
                <c:pt idx="4">
                  <c:v>82.14</c:v>
                </c:pt>
              </c:numCache>
            </c:numRef>
          </c:val>
          <c:extLst xmlns:c16r2="http://schemas.microsoft.com/office/drawing/2015/06/chart">
            <c:ext xmlns:c16="http://schemas.microsoft.com/office/drawing/2014/chart" uri="{C3380CC4-5D6E-409C-BE32-E72D297353CC}">
              <c16:uniqueId val="{00000000-DB0C-422D-A038-03CF1B640E85}"/>
            </c:ext>
          </c:extLst>
        </c:ser>
        <c:dLbls>
          <c:showLegendKey val="0"/>
          <c:showVal val="0"/>
          <c:showCatName val="0"/>
          <c:showSerName val="0"/>
          <c:showPercent val="0"/>
          <c:showBubbleSize val="0"/>
        </c:dLbls>
        <c:gapWidth val="150"/>
        <c:axId val="66722816"/>
        <c:axId val="6672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89.31</c:v>
                </c:pt>
                <c:pt idx="1">
                  <c:v>91.27</c:v>
                </c:pt>
                <c:pt idx="2">
                  <c:v>92.01</c:v>
                </c:pt>
                <c:pt idx="3">
                  <c:v>90.28</c:v>
                </c:pt>
                <c:pt idx="4">
                  <c:v>89.47</c:v>
                </c:pt>
              </c:numCache>
            </c:numRef>
          </c:val>
          <c:smooth val="0"/>
          <c:extLst xmlns:c16r2="http://schemas.microsoft.com/office/drawing/2015/06/chart">
            <c:ext xmlns:c16="http://schemas.microsoft.com/office/drawing/2014/chart" uri="{C3380CC4-5D6E-409C-BE32-E72D297353CC}">
              <c16:uniqueId val="{00000001-DB0C-422D-A038-03CF1B640E85}"/>
            </c:ext>
          </c:extLst>
        </c:ser>
        <c:dLbls>
          <c:showLegendKey val="0"/>
          <c:showVal val="0"/>
          <c:showCatName val="0"/>
          <c:showSerName val="0"/>
          <c:showPercent val="0"/>
          <c:showBubbleSize val="0"/>
        </c:dLbls>
        <c:marker val="1"/>
        <c:smooth val="0"/>
        <c:axId val="66722816"/>
        <c:axId val="66724992"/>
      </c:lineChart>
      <c:dateAx>
        <c:axId val="66722816"/>
        <c:scaling>
          <c:orientation val="minMax"/>
        </c:scaling>
        <c:delete val="1"/>
        <c:axPos val="b"/>
        <c:numFmt formatCode="ge" sourceLinked="1"/>
        <c:majorTickMark val="none"/>
        <c:minorTickMark val="none"/>
        <c:tickLblPos val="none"/>
        <c:crossAx val="66724992"/>
        <c:crosses val="autoZero"/>
        <c:auto val="1"/>
        <c:lblOffset val="100"/>
        <c:baseTimeUnit val="years"/>
      </c:dateAx>
      <c:valAx>
        <c:axId val="667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92.22</c:v>
                </c:pt>
                <c:pt idx="1">
                  <c:v>116.44</c:v>
                </c:pt>
                <c:pt idx="2">
                  <c:v>109.07</c:v>
                </c:pt>
                <c:pt idx="3">
                  <c:v>104.39</c:v>
                </c:pt>
                <c:pt idx="4">
                  <c:v>102.76</c:v>
                </c:pt>
              </c:numCache>
            </c:numRef>
          </c:val>
          <c:extLst xmlns:c16r2="http://schemas.microsoft.com/office/drawing/2015/06/chart">
            <c:ext xmlns:c16="http://schemas.microsoft.com/office/drawing/2014/chart" uri="{C3380CC4-5D6E-409C-BE32-E72D297353CC}">
              <c16:uniqueId val="{00000000-E10B-42AE-A29A-62EC3E70AFCD}"/>
            </c:ext>
          </c:extLst>
        </c:ser>
        <c:dLbls>
          <c:showLegendKey val="0"/>
          <c:showVal val="0"/>
          <c:showCatName val="0"/>
          <c:showSerName val="0"/>
          <c:showPercent val="0"/>
          <c:showBubbleSize val="0"/>
        </c:dLbls>
        <c:gapWidth val="150"/>
        <c:axId val="31866240"/>
        <c:axId val="3187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0B-42AE-A29A-62EC3E70AFCD}"/>
            </c:ext>
          </c:extLst>
        </c:ser>
        <c:dLbls>
          <c:showLegendKey val="0"/>
          <c:showVal val="0"/>
          <c:showCatName val="0"/>
          <c:showSerName val="0"/>
          <c:showPercent val="0"/>
          <c:showBubbleSize val="0"/>
        </c:dLbls>
        <c:marker val="1"/>
        <c:smooth val="0"/>
        <c:axId val="31866240"/>
        <c:axId val="31872512"/>
      </c:lineChart>
      <c:dateAx>
        <c:axId val="31866240"/>
        <c:scaling>
          <c:orientation val="minMax"/>
        </c:scaling>
        <c:delete val="1"/>
        <c:axPos val="b"/>
        <c:numFmt formatCode="ge" sourceLinked="1"/>
        <c:majorTickMark val="none"/>
        <c:minorTickMark val="none"/>
        <c:tickLblPos val="none"/>
        <c:crossAx val="31872512"/>
        <c:crosses val="autoZero"/>
        <c:auto val="1"/>
        <c:lblOffset val="100"/>
        <c:baseTimeUnit val="years"/>
      </c:dateAx>
      <c:valAx>
        <c:axId val="318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A9-4E4D-BF70-C77EE4F42A97}"/>
            </c:ext>
          </c:extLst>
        </c:ser>
        <c:dLbls>
          <c:showLegendKey val="0"/>
          <c:showVal val="0"/>
          <c:showCatName val="0"/>
          <c:showSerName val="0"/>
          <c:showPercent val="0"/>
          <c:showBubbleSize val="0"/>
        </c:dLbls>
        <c:gapWidth val="150"/>
        <c:axId val="32186368"/>
        <c:axId val="321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A9-4E4D-BF70-C77EE4F42A97}"/>
            </c:ext>
          </c:extLst>
        </c:ser>
        <c:dLbls>
          <c:showLegendKey val="0"/>
          <c:showVal val="0"/>
          <c:showCatName val="0"/>
          <c:showSerName val="0"/>
          <c:showPercent val="0"/>
          <c:showBubbleSize val="0"/>
        </c:dLbls>
        <c:marker val="1"/>
        <c:smooth val="0"/>
        <c:axId val="32186368"/>
        <c:axId val="32188288"/>
      </c:lineChart>
      <c:dateAx>
        <c:axId val="32186368"/>
        <c:scaling>
          <c:orientation val="minMax"/>
        </c:scaling>
        <c:delete val="1"/>
        <c:axPos val="b"/>
        <c:numFmt formatCode="ge" sourceLinked="1"/>
        <c:majorTickMark val="none"/>
        <c:minorTickMark val="none"/>
        <c:tickLblPos val="none"/>
        <c:crossAx val="32188288"/>
        <c:crosses val="autoZero"/>
        <c:auto val="1"/>
        <c:lblOffset val="100"/>
        <c:baseTimeUnit val="years"/>
      </c:dateAx>
      <c:valAx>
        <c:axId val="321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17-4636-A0A9-8EA3F2CA5CA6}"/>
            </c:ext>
          </c:extLst>
        </c:ser>
        <c:dLbls>
          <c:showLegendKey val="0"/>
          <c:showVal val="0"/>
          <c:showCatName val="0"/>
          <c:showSerName val="0"/>
          <c:showPercent val="0"/>
          <c:showBubbleSize val="0"/>
        </c:dLbls>
        <c:gapWidth val="150"/>
        <c:axId val="32231808"/>
        <c:axId val="322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17-4636-A0A9-8EA3F2CA5CA6}"/>
            </c:ext>
          </c:extLst>
        </c:ser>
        <c:dLbls>
          <c:showLegendKey val="0"/>
          <c:showVal val="0"/>
          <c:showCatName val="0"/>
          <c:showSerName val="0"/>
          <c:showPercent val="0"/>
          <c:showBubbleSize val="0"/>
        </c:dLbls>
        <c:marker val="1"/>
        <c:smooth val="0"/>
        <c:axId val="32231808"/>
        <c:axId val="32233728"/>
      </c:lineChart>
      <c:dateAx>
        <c:axId val="32231808"/>
        <c:scaling>
          <c:orientation val="minMax"/>
        </c:scaling>
        <c:delete val="1"/>
        <c:axPos val="b"/>
        <c:numFmt formatCode="ge" sourceLinked="1"/>
        <c:majorTickMark val="none"/>
        <c:minorTickMark val="none"/>
        <c:tickLblPos val="none"/>
        <c:crossAx val="32233728"/>
        <c:crosses val="autoZero"/>
        <c:auto val="1"/>
        <c:lblOffset val="100"/>
        <c:baseTimeUnit val="years"/>
      </c:dateAx>
      <c:valAx>
        <c:axId val="322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EE-42F7-A8D8-E18214A66BEA}"/>
            </c:ext>
          </c:extLst>
        </c:ser>
        <c:dLbls>
          <c:showLegendKey val="0"/>
          <c:showVal val="0"/>
          <c:showCatName val="0"/>
          <c:showSerName val="0"/>
          <c:showPercent val="0"/>
          <c:showBubbleSize val="0"/>
        </c:dLbls>
        <c:gapWidth val="150"/>
        <c:axId val="31983488"/>
        <c:axId val="320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EE-42F7-A8D8-E18214A66BEA}"/>
            </c:ext>
          </c:extLst>
        </c:ser>
        <c:dLbls>
          <c:showLegendKey val="0"/>
          <c:showVal val="0"/>
          <c:showCatName val="0"/>
          <c:showSerName val="0"/>
          <c:showPercent val="0"/>
          <c:showBubbleSize val="0"/>
        </c:dLbls>
        <c:marker val="1"/>
        <c:smooth val="0"/>
        <c:axId val="31983488"/>
        <c:axId val="32023680"/>
      </c:lineChart>
      <c:dateAx>
        <c:axId val="31983488"/>
        <c:scaling>
          <c:orientation val="minMax"/>
        </c:scaling>
        <c:delete val="1"/>
        <c:axPos val="b"/>
        <c:numFmt formatCode="ge" sourceLinked="1"/>
        <c:majorTickMark val="none"/>
        <c:minorTickMark val="none"/>
        <c:tickLblPos val="none"/>
        <c:crossAx val="32023680"/>
        <c:crosses val="autoZero"/>
        <c:auto val="1"/>
        <c:lblOffset val="100"/>
        <c:baseTimeUnit val="years"/>
      </c:dateAx>
      <c:valAx>
        <c:axId val="320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FF-4268-A67E-A46CD0CDA298}"/>
            </c:ext>
          </c:extLst>
        </c:ser>
        <c:dLbls>
          <c:showLegendKey val="0"/>
          <c:showVal val="0"/>
          <c:showCatName val="0"/>
          <c:showSerName val="0"/>
          <c:showPercent val="0"/>
          <c:showBubbleSize val="0"/>
        </c:dLbls>
        <c:gapWidth val="150"/>
        <c:axId val="32044928"/>
        <c:axId val="320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FF-4268-A67E-A46CD0CDA298}"/>
            </c:ext>
          </c:extLst>
        </c:ser>
        <c:dLbls>
          <c:showLegendKey val="0"/>
          <c:showVal val="0"/>
          <c:showCatName val="0"/>
          <c:showSerName val="0"/>
          <c:showPercent val="0"/>
          <c:showBubbleSize val="0"/>
        </c:dLbls>
        <c:marker val="1"/>
        <c:smooth val="0"/>
        <c:axId val="32044928"/>
        <c:axId val="32051200"/>
      </c:lineChart>
      <c:dateAx>
        <c:axId val="32044928"/>
        <c:scaling>
          <c:orientation val="minMax"/>
        </c:scaling>
        <c:delete val="1"/>
        <c:axPos val="b"/>
        <c:numFmt formatCode="ge" sourceLinked="1"/>
        <c:majorTickMark val="none"/>
        <c:minorTickMark val="none"/>
        <c:tickLblPos val="none"/>
        <c:crossAx val="32051200"/>
        <c:crosses val="autoZero"/>
        <c:auto val="1"/>
        <c:lblOffset val="100"/>
        <c:baseTimeUnit val="years"/>
      </c:dateAx>
      <c:valAx>
        <c:axId val="320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C9-485E-964C-2BA8B779DEC6}"/>
            </c:ext>
          </c:extLst>
        </c:ser>
        <c:dLbls>
          <c:showLegendKey val="0"/>
          <c:showVal val="0"/>
          <c:showCatName val="0"/>
          <c:showSerName val="0"/>
          <c:showPercent val="0"/>
          <c:showBubbleSize val="0"/>
        </c:dLbls>
        <c:gapWidth val="150"/>
        <c:axId val="32090368"/>
        <c:axId val="3209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1156.78</c:v>
                </c:pt>
                <c:pt idx="1">
                  <c:v>1239.21</c:v>
                </c:pt>
                <c:pt idx="2">
                  <c:v>1196.58</c:v>
                </c:pt>
                <c:pt idx="3">
                  <c:v>776.75</c:v>
                </c:pt>
                <c:pt idx="4">
                  <c:v>438.26</c:v>
                </c:pt>
              </c:numCache>
            </c:numRef>
          </c:val>
          <c:smooth val="0"/>
          <c:extLst xmlns:c16r2="http://schemas.microsoft.com/office/drawing/2015/06/chart">
            <c:ext xmlns:c16="http://schemas.microsoft.com/office/drawing/2014/chart" uri="{C3380CC4-5D6E-409C-BE32-E72D297353CC}">
              <c16:uniqueId val="{00000001-05C9-485E-964C-2BA8B779DEC6}"/>
            </c:ext>
          </c:extLst>
        </c:ser>
        <c:dLbls>
          <c:showLegendKey val="0"/>
          <c:showVal val="0"/>
          <c:showCatName val="0"/>
          <c:showSerName val="0"/>
          <c:showPercent val="0"/>
          <c:showBubbleSize val="0"/>
        </c:dLbls>
        <c:marker val="1"/>
        <c:smooth val="0"/>
        <c:axId val="32090368"/>
        <c:axId val="32096640"/>
      </c:lineChart>
      <c:dateAx>
        <c:axId val="32090368"/>
        <c:scaling>
          <c:orientation val="minMax"/>
        </c:scaling>
        <c:delete val="1"/>
        <c:axPos val="b"/>
        <c:numFmt formatCode="ge" sourceLinked="1"/>
        <c:majorTickMark val="none"/>
        <c:minorTickMark val="none"/>
        <c:tickLblPos val="none"/>
        <c:crossAx val="32096640"/>
        <c:crosses val="autoZero"/>
        <c:auto val="1"/>
        <c:lblOffset val="100"/>
        <c:baseTimeUnit val="years"/>
      </c:dateAx>
      <c:valAx>
        <c:axId val="320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35.74</c:v>
                </c:pt>
                <c:pt idx="1">
                  <c:v>54.43</c:v>
                </c:pt>
                <c:pt idx="2">
                  <c:v>28.18</c:v>
                </c:pt>
                <c:pt idx="3">
                  <c:v>21.61</c:v>
                </c:pt>
                <c:pt idx="4">
                  <c:v>30.44</c:v>
                </c:pt>
              </c:numCache>
            </c:numRef>
          </c:val>
          <c:extLst xmlns:c16r2="http://schemas.microsoft.com/office/drawing/2015/06/chart">
            <c:ext xmlns:c16="http://schemas.microsoft.com/office/drawing/2014/chart" uri="{C3380CC4-5D6E-409C-BE32-E72D297353CC}">
              <c16:uniqueId val="{00000000-58EB-46D5-A791-74B9C1768C5A}"/>
            </c:ext>
          </c:extLst>
        </c:ser>
        <c:dLbls>
          <c:showLegendKey val="0"/>
          <c:showVal val="0"/>
          <c:showCatName val="0"/>
          <c:showSerName val="0"/>
          <c:showPercent val="0"/>
          <c:showBubbleSize val="0"/>
        </c:dLbls>
        <c:gapWidth val="150"/>
        <c:axId val="32127232"/>
        <c:axId val="3213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33.82</c:v>
                </c:pt>
                <c:pt idx="1">
                  <c:v>38.14</c:v>
                </c:pt>
                <c:pt idx="2">
                  <c:v>38.28</c:v>
                </c:pt>
                <c:pt idx="3">
                  <c:v>38.49</c:v>
                </c:pt>
                <c:pt idx="4">
                  <c:v>39.86</c:v>
                </c:pt>
              </c:numCache>
            </c:numRef>
          </c:val>
          <c:smooth val="0"/>
          <c:extLst xmlns:c16r2="http://schemas.microsoft.com/office/drawing/2015/06/chart">
            <c:ext xmlns:c16="http://schemas.microsoft.com/office/drawing/2014/chart" uri="{C3380CC4-5D6E-409C-BE32-E72D297353CC}">
              <c16:uniqueId val="{00000001-58EB-46D5-A791-74B9C1768C5A}"/>
            </c:ext>
          </c:extLst>
        </c:ser>
        <c:dLbls>
          <c:showLegendKey val="0"/>
          <c:showVal val="0"/>
          <c:showCatName val="0"/>
          <c:showSerName val="0"/>
          <c:showPercent val="0"/>
          <c:showBubbleSize val="0"/>
        </c:dLbls>
        <c:marker val="1"/>
        <c:smooth val="0"/>
        <c:axId val="32127232"/>
        <c:axId val="32133504"/>
      </c:lineChart>
      <c:dateAx>
        <c:axId val="32127232"/>
        <c:scaling>
          <c:orientation val="minMax"/>
        </c:scaling>
        <c:delete val="1"/>
        <c:axPos val="b"/>
        <c:numFmt formatCode="ge" sourceLinked="1"/>
        <c:majorTickMark val="none"/>
        <c:minorTickMark val="none"/>
        <c:tickLblPos val="none"/>
        <c:crossAx val="32133504"/>
        <c:crosses val="autoZero"/>
        <c:auto val="1"/>
        <c:lblOffset val="100"/>
        <c:baseTimeUnit val="years"/>
      </c:dateAx>
      <c:valAx>
        <c:axId val="321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716.52</c:v>
                </c:pt>
                <c:pt idx="1">
                  <c:v>453.18</c:v>
                </c:pt>
                <c:pt idx="2">
                  <c:v>938.12</c:v>
                </c:pt>
                <c:pt idx="3">
                  <c:v>1172.46</c:v>
                </c:pt>
                <c:pt idx="4">
                  <c:v>867.9</c:v>
                </c:pt>
              </c:numCache>
            </c:numRef>
          </c:val>
          <c:extLst xmlns:c16r2="http://schemas.microsoft.com/office/drawing/2015/06/chart">
            <c:ext xmlns:c16="http://schemas.microsoft.com/office/drawing/2014/chart" uri="{C3380CC4-5D6E-409C-BE32-E72D297353CC}">
              <c16:uniqueId val="{00000000-CE07-49E2-A14F-A1C4FF62204C}"/>
            </c:ext>
          </c:extLst>
        </c:ser>
        <c:dLbls>
          <c:showLegendKey val="0"/>
          <c:showVal val="0"/>
          <c:showCatName val="0"/>
          <c:showSerName val="0"/>
          <c:showPercent val="0"/>
          <c:showBubbleSize val="0"/>
        </c:dLbls>
        <c:gapWidth val="150"/>
        <c:axId val="32155904"/>
        <c:axId val="3217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525.1</c:v>
                </c:pt>
                <c:pt idx="1">
                  <c:v>471.79</c:v>
                </c:pt>
                <c:pt idx="2">
                  <c:v>468.36</c:v>
                </c:pt>
                <c:pt idx="3">
                  <c:v>479.21</c:v>
                </c:pt>
                <c:pt idx="4">
                  <c:v>451.49</c:v>
                </c:pt>
              </c:numCache>
            </c:numRef>
          </c:val>
          <c:smooth val="0"/>
          <c:extLst xmlns:c16r2="http://schemas.microsoft.com/office/drawing/2015/06/chart">
            <c:ext xmlns:c16="http://schemas.microsoft.com/office/drawing/2014/chart" uri="{C3380CC4-5D6E-409C-BE32-E72D297353CC}">
              <c16:uniqueId val="{00000001-CE07-49E2-A14F-A1C4FF62204C}"/>
            </c:ext>
          </c:extLst>
        </c:ser>
        <c:dLbls>
          <c:showLegendKey val="0"/>
          <c:showVal val="0"/>
          <c:showCatName val="0"/>
          <c:showSerName val="0"/>
          <c:showPercent val="0"/>
          <c:showBubbleSize val="0"/>
        </c:dLbls>
        <c:marker val="1"/>
        <c:smooth val="0"/>
        <c:axId val="32155904"/>
        <c:axId val="32170368"/>
      </c:lineChart>
      <c:dateAx>
        <c:axId val="32155904"/>
        <c:scaling>
          <c:orientation val="minMax"/>
        </c:scaling>
        <c:delete val="1"/>
        <c:axPos val="b"/>
        <c:numFmt formatCode="ge" sourceLinked="1"/>
        <c:majorTickMark val="none"/>
        <c:minorTickMark val="none"/>
        <c:tickLblPos val="none"/>
        <c:crossAx val="32170368"/>
        <c:crosses val="autoZero"/>
        <c:auto val="1"/>
        <c:lblOffset val="100"/>
        <c:baseTimeUnit val="years"/>
      </c:dateAx>
      <c:valAx>
        <c:axId val="321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【520.82】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【460.50】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木曽町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林業集落排水</v>
      </c>
      <c r="Q8" s="47"/>
      <c r="R8" s="47"/>
      <c r="S8" s="47"/>
      <c r="T8" s="47"/>
      <c r="U8" s="47"/>
      <c r="V8" s="47"/>
      <c r="W8" s="47" t="str">
        <f>データ!L6</f>
        <v>G2</v>
      </c>
      <c r="X8" s="47"/>
      <c r="Y8" s="47"/>
      <c r="Z8" s="47"/>
      <c r="AA8" s="47"/>
      <c r="AB8" s="47"/>
      <c r="AC8" s="47"/>
      <c r="AD8" s="48" t="str">
        <f>データ!$M$6</f>
        <v>非設置</v>
      </c>
      <c r="AE8" s="48"/>
      <c r="AF8" s="48"/>
      <c r="AG8" s="48"/>
      <c r="AH8" s="48"/>
      <c r="AI8" s="48"/>
      <c r="AJ8" s="48"/>
      <c r="AK8" s="3"/>
      <c r="AL8" s="49">
        <f>データ!S6</f>
        <v>11415</v>
      </c>
      <c r="AM8" s="49"/>
      <c r="AN8" s="49"/>
      <c r="AO8" s="49"/>
      <c r="AP8" s="49"/>
      <c r="AQ8" s="49"/>
      <c r="AR8" s="49"/>
      <c r="AS8" s="49"/>
      <c r="AT8" s="44">
        <f>データ!T6</f>
        <v>476.03</v>
      </c>
      <c r="AU8" s="44"/>
      <c r="AV8" s="44"/>
      <c r="AW8" s="44"/>
      <c r="AX8" s="44"/>
      <c r="AY8" s="44"/>
      <c r="AZ8" s="44"/>
      <c r="BA8" s="44"/>
      <c r="BB8" s="44">
        <f>データ!U6</f>
        <v>23.98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0.25</v>
      </c>
      <c r="Q10" s="44"/>
      <c r="R10" s="44"/>
      <c r="S10" s="44"/>
      <c r="T10" s="44"/>
      <c r="U10" s="44"/>
      <c r="V10" s="44"/>
      <c r="W10" s="44">
        <f>データ!Q6</f>
        <v>100</v>
      </c>
      <c r="X10" s="44"/>
      <c r="Y10" s="44"/>
      <c r="Z10" s="44"/>
      <c r="AA10" s="44"/>
      <c r="AB10" s="44"/>
      <c r="AC10" s="44"/>
      <c r="AD10" s="49">
        <f>データ!R6</f>
        <v>3888</v>
      </c>
      <c r="AE10" s="49"/>
      <c r="AF10" s="49"/>
      <c r="AG10" s="49"/>
      <c r="AH10" s="49"/>
      <c r="AI10" s="49"/>
      <c r="AJ10" s="49"/>
      <c r="AK10" s="2"/>
      <c r="AL10" s="49">
        <f>データ!V6</f>
        <v>28</v>
      </c>
      <c r="AM10" s="49"/>
      <c r="AN10" s="49"/>
      <c r="AO10" s="49"/>
      <c r="AP10" s="49"/>
      <c r="AQ10" s="49"/>
      <c r="AR10" s="49"/>
      <c r="AS10" s="49"/>
      <c r="AT10" s="44">
        <f>データ!W6</f>
        <v>7.0000000000000007E-2</v>
      </c>
      <c r="AU10" s="44"/>
      <c r="AV10" s="44"/>
      <c r="AW10" s="44"/>
      <c r="AX10" s="44"/>
      <c r="AY10" s="44"/>
      <c r="AZ10" s="44"/>
      <c r="BA10" s="44"/>
      <c r="BB10" s="44">
        <f>データ!X6</f>
        <v>400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【520.82】</v>
      </c>
      <c r="I86" s="25" t="str">
        <f>データ!CA6</f>
        <v>【38.78】</v>
      </c>
      <c r="J86" s="25" t="str">
        <f>データ!CL6</f>
        <v>【460.50】</v>
      </c>
      <c r="K86" s="25" t="str">
        <f>データ!CW6</f>
        <v>【38.88】</v>
      </c>
      <c r="L86" s="25" t="str">
        <f>データ!DH6</f>
        <v>【88.63】</v>
      </c>
      <c r="M86" s="25" t="s">
        <v>56</v>
      </c>
      <c r="N86" s="25" t="s">
        <v>56</v>
      </c>
      <c r="O86" s="25" t="str">
        <f>データ!EO6</f>
        <v>【0.00】</v>
      </c>
    </row>
  </sheetData>
  <sheetProtection algorithmName="SHA-512" hashValue="e+/ur+yvivPNrpaGFP1LJO2+w/9Oq2ClnCo6ew855/svtriSy7xcGU0toHmljqVNc9+KGKBYZiwJJjrmZNvu+A==" saltValue="ALt0g+peCG/rD0D6owIAC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F1" workbookViewId="0">
      <selection activeCell="BI6" sqref="BI6"/>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204323</v>
      </c>
      <c r="D6" s="32">
        <f t="shared" si="3"/>
        <v>47</v>
      </c>
      <c r="E6" s="32">
        <f t="shared" si="3"/>
        <v>17</v>
      </c>
      <c r="F6" s="32">
        <f t="shared" si="3"/>
        <v>7</v>
      </c>
      <c r="G6" s="32">
        <f t="shared" si="3"/>
        <v>0</v>
      </c>
      <c r="H6" s="32" t="str">
        <f t="shared" si="3"/>
        <v>長野県　木曽町</v>
      </c>
      <c r="I6" s="32" t="str">
        <f t="shared" si="3"/>
        <v>法非適用</v>
      </c>
      <c r="J6" s="32" t="str">
        <f t="shared" si="3"/>
        <v>下水道事業</v>
      </c>
      <c r="K6" s="32" t="str">
        <f t="shared" si="3"/>
        <v>林業集落排水</v>
      </c>
      <c r="L6" s="32" t="str">
        <f t="shared" si="3"/>
        <v>G2</v>
      </c>
      <c r="M6" s="32" t="str">
        <f t="shared" si="3"/>
        <v>非設置</v>
      </c>
      <c r="N6" s="33" t="str">
        <f t="shared" si="3"/>
        <v>-</v>
      </c>
      <c r="O6" s="33" t="str">
        <f t="shared" si="3"/>
        <v>該当数値なし</v>
      </c>
      <c r="P6" s="33">
        <f t="shared" si="3"/>
        <v>0.25</v>
      </c>
      <c r="Q6" s="33">
        <f t="shared" si="3"/>
        <v>100</v>
      </c>
      <c r="R6" s="33">
        <f t="shared" si="3"/>
        <v>3888</v>
      </c>
      <c r="S6" s="33">
        <f t="shared" si="3"/>
        <v>11415</v>
      </c>
      <c r="T6" s="33">
        <f t="shared" si="3"/>
        <v>476.03</v>
      </c>
      <c r="U6" s="33">
        <f t="shared" si="3"/>
        <v>23.98</v>
      </c>
      <c r="V6" s="33">
        <f t="shared" si="3"/>
        <v>28</v>
      </c>
      <c r="W6" s="33">
        <f t="shared" si="3"/>
        <v>7.0000000000000007E-2</v>
      </c>
      <c r="X6" s="33">
        <f t="shared" si="3"/>
        <v>400</v>
      </c>
      <c r="Y6" s="34">
        <f>IF(Y7="",NA(),Y7)</f>
        <v>92.22</v>
      </c>
      <c r="Z6" s="34">
        <f t="shared" ref="Z6:AH6" si="4">IF(Z7="",NA(),Z7)</f>
        <v>116.44</v>
      </c>
      <c r="AA6" s="34">
        <f t="shared" si="4"/>
        <v>109.07</v>
      </c>
      <c r="AB6" s="34">
        <f t="shared" si="4"/>
        <v>104.39</v>
      </c>
      <c r="AC6" s="34">
        <f t="shared" si="4"/>
        <v>102.76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1156.78</v>
      </c>
      <c r="BL6" s="34">
        <f t="shared" si="7"/>
        <v>1239.21</v>
      </c>
      <c r="BM6" s="34">
        <f t="shared" si="7"/>
        <v>1196.58</v>
      </c>
      <c r="BN6" s="34">
        <f t="shared" si="7"/>
        <v>776.75</v>
      </c>
      <c r="BO6" s="34">
        <f t="shared" si="7"/>
        <v>438.26</v>
      </c>
      <c r="BP6" s="33" t="str">
        <f>IF(BP7="","",IF(BP7="-","【-】","【"&amp;SUBSTITUTE(TEXT(BP7,"#,##0.00"),"-","△")&amp;"】"))</f>
        <v>【520.82】</v>
      </c>
      <c r="BQ6" s="34">
        <f>IF(BQ7="",NA(),BQ7)</f>
        <v>35.74</v>
      </c>
      <c r="BR6" s="34">
        <f t="shared" ref="BR6:BZ6" si="8">IF(BR7="",NA(),BR7)</f>
        <v>54.43</v>
      </c>
      <c r="BS6" s="34">
        <f t="shared" si="8"/>
        <v>28.18</v>
      </c>
      <c r="BT6" s="34">
        <f t="shared" si="8"/>
        <v>21.61</v>
      </c>
      <c r="BU6" s="34">
        <f t="shared" si="8"/>
        <v>30.44</v>
      </c>
      <c r="BV6" s="34">
        <f t="shared" si="8"/>
        <v>33.82</v>
      </c>
      <c r="BW6" s="34">
        <f t="shared" si="8"/>
        <v>38.14</v>
      </c>
      <c r="BX6" s="34">
        <f t="shared" si="8"/>
        <v>38.28</v>
      </c>
      <c r="BY6" s="34">
        <f t="shared" si="8"/>
        <v>38.49</v>
      </c>
      <c r="BZ6" s="34">
        <f t="shared" si="8"/>
        <v>39.86</v>
      </c>
      <c r="CA6" s="33" t="str">
        <f>IF(CA7="","",IF(CA7="-","【-】","【"&amp;SUBSTITUTE(TEXT(CA7,"#,##0.00"),"-","△")&amp;"】"))</f>
        <v>【38.78】</v>
      </c>
      <c r="CB6" s="34">
        <f>IF(CB7="",NA(),CB7)</f>
        <v>716.52</v>
      </c>
      <c r="CC6" s="34">
        <f t="shared" ref="CC6:CK6" si="9">IF(CC7="",NA(),CC7)</f>
        <v>453.18</v>
      </c>
      <c r="CD6" s="34">
        <f t="shared" si="9"/>
        <v>938.12</v>
      </c>
      <c r="CE6" s="34">
        <f t="shared" si="9"/>
        <v>1172.46</v>
      </c>
      <c r="CF6" s="34">
        <f t="shared" si="9"/>
        <v>867.9</v>
      </c>
      <c r="CG6" s="34">
        <f t="shared" si="9"/>
        <v>525.1</v>
      </c>
      <c r="CH6" s="34">
        <f t="shared" si="9"/>
        <v>471.79</v>
      </c>
      <c r="CI6" s="34">
        <f t="shared" si="9"/>
        <v>468.36</v>
      </c>
      <c r="CJ6" s="34">
        <f t="shared" si="9"/>
        <v>479.21</v>
      </c>
      <c r="CK6" s="34">
        <f t="shared" si="9"/>
        <v>451.49</v>
      </c>
      <c r="CL6" s="33" t="str">
        <f>IF(CL7="","",IF(CL7="-","【-】","【"&amp;SUBSTITUTE(TEXT(CL7,"#,##0.00"),"-","△")&amp;"】"))</f>
        <v>【460.50】</v>
      </c>
      <c r="CM6" s="34">
        <f>IF(CM7="",NA(),CM7)</f>
        <v>5.08</v>
      </c>
      <c r="CN6" s="34">
        <f t="shared" ref="CN6:CV6" si="10">IF(CN7="",NA(),CN7)</f>
        <v>8.4700000000000006</v>
      </c>
      <c r="CO6" s="34">
        <f t="shared" si="10"/>
        <v>6.78</v>
      </c>
      <c r="CP6" s="34">
        <f t="shared" si="10"/>
        <v>6.78</v>
      </c>
      <c r="CQ6" s="34">
        <f t="shared" si="10"/>
        <v>6.78</v>
      </c>
      <c r="CR6" s="34">
        <f t="shared" si="10"/>
        <v>58.58</v>
      </c>
      <c r="CS6" s="34">
        <f t="shared" si="10"/>
        <v>56.52</v>
      </c>
      <c r="CT6" s="34">
        <f t="shared" si="10"/>
        <v>53.97</v>
      </c>
      <c r="CU6" s="34">
        <f t="shared" si="10"/>
        <v>40.53</v>
      </c>
      <c r="CV6" s="34">
        <f t="shared" si="10"/>
        <v>40.67</v>
      </c>
      <c r="CW6" s="33" t="str">
        <f>IF(CW7="","",IF(CW7="-","【-】","【"&amp;SUBSTITUTE(TEXT(CW7,"#,##0.00"),"-","△")&amp;"】"))</f>
        <v>【38.88】</v>
      </c>
      <c r="CX6" s="34">
        <f>IF(CX7="",NA(),CX7)</f>
        <v>78.569999999999993</v>
      </c>
      <c r="CY6" s="34">
        <f t="shared" ref="CY6:DG6" si="11">IF(CY7="",NA(),CY7)</f>
        <v>92.59</v>
      </c>
      <c r="CZ6" s="34">
        <f t="shared" si="11"/>
        <v>78.569999999999993</v>
      </c>
      <c r="DA6" s="34">
        <f t="shared" si="11"/>
        <v>85.19</v>
      </c>
      <c r="DB6" s="34">
        <f t="shared" si="11"/>
        <v>82.14</v>
      </c>
      <c r="DC6" s="34">
        <f t="shared" si="11"/>
        <v>89.31</v>
      </c>
      <c r="DD6" s="34">
        <f t="shared" si="11"/>
        <v>91.27</v>
      </c>
      <c r="DE6" s="34">
        <f t="shared" si="11"/>
        <v>92.01</v>
      </c>
      <c r="DF6" s="34">
        <f t="shared" si="11"/>
        <v>90.28</v>
      </c>
      <c r="DG6" s="34">
        <f t="shared" si="11"/>
        <v>89.47</v>
      </c>
      <c r="DH6" s="33" t="str">
        <f>IF(DH7="","",IF(DH7="-","【-】","【"&amp;SUBSTITUTE(TEXT(DH7,"#,##0.00"),"-","△")&amp;"】"))</f>
        <v>【88.63】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0.02</v>
      </c>
      <c r="EN6" s="33">
        <f t="shared" si="14"/>
        <v>0</v>
      </c>
      <c r="EO6" s="33" t="str">
        <f>IF(EO7="","",IF(EO7="-","【-】","【"&amp;SUBSTITUTE(TEXT(EO7,"#,##0.00"),"-","△")&amp;"】"))</f>
        <v>【0.00】</v>
      </c>
    </row>
    <row r="7" spans="1:145" s="35" customFormat="1" x14ac:dyDescent="0.15">
      <c r="A7" s="27"/>
      <c r="B7" s="36">
        <v>2017</v>
      </c>
      <c r="C7" s="36">
        <v>204323</v>
      </c>
      <c r="D7" s="36">
        <v>47</v>
      </c>
      <c r="E7" s="36">
        <v>17</v>
      </c>
      <c r="F7" s="36">
        <v>7</v>
      </c>
      <c r="G7" s="36">
        <v>0</v>
      </c>
      <c r="H7" s="36" t="s">
        <v>110</v>
      </c>
      <c r="I7" s="36" t="s">
        <v>111</v>
      </c>
      <c r="J7" s="36" t="s">
        <v>112</v>
      </c>
      <c r="K7" s="36" t="s">
        <v>113</v>
      </c>
      <c r="L7" s="36" t="s">
        <v>114</v>
      </c>
      <c r="M7" s="36" t="s">
        <v>115</v>
      </c>
      <c r="N7" s="37" t="s">
        <v>116</v>
      </c>
      <c r="O7" s="37" t="s">
        <v>117</v>
      </c>
      <c r="P7" s="37">
        <v>0.25</v>
      </c>
      <c r="Q7" s="37">
        <v>100</v>
      </c>
      <c r="R7" s="37">
        <v>3888</v>
      </c>
      <c r="S7" s="37">
        <v>11415</v>
      </c>
      <c r="T7" s="37">
        <v>476.03</v>
      </c>
      <c r="U7" s="37">
        <v>23.98</v>
      </c>
      <c r="V7" s="37">
        <v>28</v>
      </c>
      <c r="W7" s="37">
        <v>7.0000000000000007E-2</v>
      </c>
      <c r="X7" s="37">
        <v>400</v>
      </c>
      <c r="Y7" s="37">
        <v>92.22</v>
      </c>
      <c r="Z7" s="37">
        <v>116.44</v>
      </c>
      <c r="AA7" s="37">
        <v>109.07</v>
      </c>
      <c r="AB7" s="37">
        <v>104.39</v>
      </c>
      <c r="AC7" s="37">
        <v>102.76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1156.78</v>
      </c>
      <c r="BL7" s="37">
        <v>1239.21</v>
      </c>
      <c r="BM7" s="37">
        <v>1196.58</v>
      </c>
      <c r="BN7" s="37">
        <v>776.75</v>
      </c>
      <c r="BO7" s="37">
        <v>438.26</v>
      </c>
      <c r="BP7" s="37">
        <v>520.82000000000005</v>
      </c>
      <c r="BQ7" s="37">
        <v>35.74</v>
      </c>
      <c r="BR7" s="37">
        <v>54.43</v>
      </c>
      <c r="BS7" s="37">
        <v>28.18</v>
      </c>
      <c r="BT7" s="37">
        <v>21.61</v>
      </c>
      <c r="BU7" s="37">
        <v>30.44</v>
      </c>
      <c r="BV7" s="37">
        <v>33.82</v>
      </c>
      <c r="BW7" s="37">
        <v>38.14</v>
      </c>
      <c r="BX7" s="37">
        <v>38.28</v>
      </c>
      <c r="BY7" s="37">
        <v>38.49</v>
      </c>
      <c r="BZ7" s="37">
        <v>39.86</v>
      </c>
      <c r="CA7" s="37">
        <v>38.78</v>
      </c>
      <c r="CB7" s="37">
        <v>716.52</v>
      </c>
      <c r="CC7" s="37">
        <v>453.18</v>
      </c>
      <c r="CD7" s="37">
        <v>938.12</v>
      </c>
      <c r="CE7" s="37">
        <v>1172.46</v>
      </c>
      <c r="CF7" s="37">
        <v>867.9</v>
      </c>
      <c r="CG7" s="37">
        <v>525.1</v>
      </c>
      <c r="CH7" s="37">
        <v>471.79</v>
      </c>
      <c r="CI7" s="37">
        <v>468.36</v>
      </c>
      <c r="CJ7" s="37">
        <v>479.21</v>
      </c>
      <c r="CK7" s="37">
        <v>451.49</v>
      </c>
      <c r="CL7" s="37">
        <v>460.5</v>
      </c>
      <c r="CM7" s="37">
        <v>5.08</v>
      </c>
      <c r="CN7" s="37">
        <v>8.4700000000000006</v>
      </c>
      <c r="CO7" s="37">
        <v>6.78</v>
      </c>
      <c r="CP7" s="37">
        <v>6.78</v>
      </c>
      <c r="CQ7" s="37">
        <v>6.78</v>
      </c>
      <c r="CR7" s="37">
        <v>58.58</v>
      </c>
      <c r="CS7" s="37">
        <v>56.52</v>
      </c>
      <c r="CT7" s="37">
        <v>53.97</v>
      </c>
      <c r="CU7" s="37">
        <v>40.53</v>
      </c>
      <c r="CV7" s="37">
        <v>40.67</v>
      </c>
      <c r="CW7" s="37">
        <v>38.880000000000003</v>
      </c>
      <c r="CX7" s="37">
        <v>78.569999999999993</v>
      </c>
      <c r="CY7" s="37">
        <v>92.59</v>
      </c>
      <c r="CZ7" s="37">
        <v>78.569999999999993</v>
      </c>
      <c r="DA7" s="37">
        <v>85.19</v>
      </c>
      <c r="DB7" s="37">
        <v>82.14</v>
      </c>
      <c r="DC7" s="37">
        <v>89.31</v>
      </c>
      <c r="DD7" s="37">
        <v>91.27</v>
      </c>
      <c r="DE7" s="37">
        <v>92.01</v>
      </c>
      <c r="DF7" s="37">
        <v>90.28</v>
      </c>
      <c r="DG7" s="37">
        <v>89.47</v>
      </c>
      <c r="DH7" s="37">
        <v>88.63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0.02</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2018-12-03T09:35:19Z</dcterms:created>
  <dcterms:modified xsi:type="dcterms:W3CDTF">2019-02-20T12:31:23Z</dcterms:modified>
  <cp:category/>
</cp:coreProperties>
</file>