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I40KHakHNW/bXW9IRJInyF06fTHjioASq2to9TDv7yp3toFanEDleWvnr16O42kYvags+uFaYoXdafPML9W7Q==" workbookSaltValue="PnvIKS67MK7aOLsasBlIWw==" workbookSpinCount="100000" lockStructure="1"/>
  <bookViews>
    <workbookView xWindow="0" yWindow="0" windowWidth="192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<sst xmlns="http://schemas.openxmlformats.org/spreadsheetml/2006/main" count="251" uniqueCount="126">
  <si>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</si>
  <si>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</si>
  <si>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</si>
  <si>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</si>
  <si>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</si>
  <si>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</si>
  <si>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</si>
  <si>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</si>
  <si>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</si>
  <si>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</si>
  <si>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</si>
  <si>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</si>
  <si>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</si>
  <si>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</si>
  <si>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</si>
  <si>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</si>
  <si>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</si>
  <si>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</si>
  <si>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</si>
  <si>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</si>
  <si>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</si>
  <si>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</si>
  <si>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</si>
  <si>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</si>
  <si>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</si>
  <si>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</si>
  <si>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</si>
  <si>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</si>
  <si>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</si>
  <si>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</si>
  <si>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</si>
  <si>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</si>
  <si>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</si>
  <si>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</si>
  <si>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</si>
  <si>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</si>
  <si>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</si>
  <si>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</si>
  <si>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</si>
  <si>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</si>
  <si>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</si>
  <si>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</si>
  <si>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</si>
  <si>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</si>
  <si>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</si>
  <si>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</si>
  <si>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</si>
  <si>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</si>
  <si>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</si>
  <si>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</si>
  <si>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</si>
  <si>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</si>
  <si>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</si>
  <si>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</si>
  <si>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</si>
  <si>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</si>
  <si>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</si>
  <si>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</si>
  <si>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</si>
  <si>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</si>
  <si>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</si>
  <si>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</si>
  <si>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</si>
  <si>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</si>
  <si>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</si>
  <si>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</si>
  <si>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</si>
  <si>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</si>
  <si>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</si>
  <si>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</si>
  <si>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</si>
  <si>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</si>
  <si>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</si>
  <si>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</si>
  <si>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</si>
  <si>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</si>
  <si>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</si>
  <si>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</si>
  <si>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</si>
  <si>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</si>
  <si>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</si>
  <si>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</si>
  <si>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</si>
  <si>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</si>
  <si>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</si>
  <si>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</si>
  <si>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</si>
  <si>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</si>
  <si>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</si>
  <si>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</si>
  <si>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</si>
  <si>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</si>
  <si>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</si>
  <si>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</si>
  <si>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</si>
  <si>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</si>
  <si>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</si>
  <si>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</si>
  <si>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</si>
  <si>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</si>
  <si>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</si>
  <si>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</si>
  <si>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</si>
  <si>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</si>
  <si>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</si>
  <si>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</si>
  <si>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</si>
  <si>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</si>
  <si>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</si>
  <si>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</si>
  <si>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</si>
  <si>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</si>
  <si>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</si>
  <si>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</si>
  <si>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</si>
  <si>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</si>
  <si>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</si>
  <si>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</si>
  <si>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</si>
  <si>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</si>
  <si>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</si>
  <si>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</si>
  <si>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</si>
  <si>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現在、浄化槽の点検や清掃の際に修繕の必要な箇所は修繕しており、浄化槽の使用年数や使用状態がそれぞれ異なるため、全体的な修繕計画は予定していない。
</t>
  </si>
  <si>
    <t>①維持費の減により、収益的収支比率が向上している。
⑤経費回収率は、公営企業会計の移行業務経費により、回収率が平均を一時的に下回ってる。
⑥汚水処理原価が類似団体の平均より高い理由は、設置している浄化槽に大型のものが多く、維持管理費が通常の浄化槽より高いためであると思われる。
⑦施設利用率が類似団体の平均より低い理由は、この処理区がスキー場に隣接しており、加入者の多くは民宿を営んでいることから大型の浄化槽を設置しているが、普段は一般家庭程度しか使用しないためである。
⑧水洗化率が類似団体の平均を上回っているが、①収益的収支比率が83％前後で推移しているため、厳しい経営状況である。</t>
    <rPh sb="5" eb="6">
      <t>ゲン</t>
    </rPh>
    <rPh sb="10" eb="13">
      <t>シュウエキテキ</t>
    </rPh>
    <rPh sb="13" eb="15">
      <t>シュウシ</t>
    </rPh>
    <rPh sb="15" eb="17">
      <t>ヒリツ</t>
    </rPh>
    <rPh sb="18" eb="20">
      <t>コウジョウ</t>
    </rPh>
    <rPh sb="27" eb="29">
      <t>ケイヒ</t>
    </rPh>
    <rPh sb="29" eb="31">
      <t>カイシュウ</t>
    </rPh>
    <rPh sb="31" eb="32">
      <t>リツ</t>
    </rPh>
    <rPh sb="34" eb="36">
      <t>コウエイ</t>
    </rPh>
    <rPh sb="36" eb="38">
      <t>キギョウ</t>
    </rPh>
    <rPh sb="38" eb="40">
      <t>カイケイ</t>
    </rPh>
    <rPh sb="41" eb="43">
      <t>イコウ</t>
    </rPh>
    <rPh sb="43" eb="45">
      <t>ギョウム</t>
    </rPh>
    <rPh sb="45" eb="47">
      <t>ケイヒ</t>
    </rPh>
    <rPh sb="51" eb="53">
      <t>カイシュウ</t>
    </rPh>
    <rPh sb="53" eb="54">
      <t>リツ</t>
    </rPh>
    <rPh sb="55" eb="57">
      <t>ヘイキン</t>
    </rPh>
    <rPh sb="58" eb="61">
      <t>イチジテキ</t>
    </rPh>
    <rPh sb="62" eb="64">
      <t>シタマワ</t>
    </rPh>
    <rPh sb="70" eb="72">
      <t>オスイ</t>
    </rPh>
    <rPh sb="72" eb="74">
      <t>ショリ</t>
    </rPh>
    <rPh sb="74" eb="76">
      <t>ゲンカ</t>
    </rPh>
    <rPh sb="77" eb="81">
      <t>ルイジダンタイ</t>
    </rPh>
    <rPh sb="82" eb="84">
      <t>ヘイキン</t>
    </rPh>
    <rPh sb="86" eb="87">
      <t>タカ</t>
    </rPh>
    <rPh sb="88" eb="90">
      <t>リユウ</t>
    </rPh>
    <rPh sb="92" eb="94">
      <t>セッチ</t>
    </rPh>
    <rPh sb="98" eb="101">
      <t>ジョウカソウ</t>
    </rPh>
    <rPh sb="102" eb="104">
      <t>オオガタ</t>
    </rPh>
    <rPh sb="108" eb="109">
      <t>オオ</t>
    </rPh>
    <rPh sb="111" eb="113">
      <t>イジ</t>
    </rPh>
    <rPh sb="113" eb="116">
      <t>カンリヒ</t>
    </rPh>
    <rPh sb="117" eb="119">
      <t>ツウジョウ</t>
    </rPh>
    <rPh sb="120" eb="123">
      <t>ジョウカソウ</t>
    </rPh>
    <rPh sb="125" eb="126">
      <t>タカ</t>
    </rPh>
    <rPh sb="133" eb="134">
      <t>オモ</t>
    </rPh>
    <rPh sb="140" eb="142">
      <t>シセツ</t>
    </rPh>
    <rPh sb="142" eb="145">
      <t>リヨウリツ</t>
    </rPh>
    <rPh sb="146" eb="150">
      <t>ルイジダンタイ</t>
    </rPh>
    <rPh sb="151" eb="153">
      <t>ヘイキン</t>
    </rPh>
    <rPh sb="155" eb="156">
      <t>ヒク</t>
    </rPh>
    <rPh sb="157" eb="159">
      <t>リユウ</t>
    </rPh>
    <rPh sb="163" eb="165">
      <t>ショリ</t>
    </rPh>
    <rPh sb="165" eb="166">
      <t>ク</t>
    </rPh>
    <rPh sb="170" eb="171">
      <t>ジョウ</t>
    </rPh>
    <rPh sb="172" eb="174">
      <t>リンセツ</t>
    </rPh>
    <rPh sb="179" eb="182">
      <t>カニュウシャ</t>
    </rPh>
    <rPh sb="183" eb="184">
      <t>オオ</t>
    </rPh>
    <rPh sb="186" eb="188">
      <t>ミンシュク</t>
    </rPh>
    <rPh sb="189" eb="190">
      <t>イトナ</t>
    </rPh>
    <rPh sb="213" eb="215">
      <t>フダン</t>
    </rPh>
    <rPh sb="216" eb="218">
      <t>イッパン</t>
    </rPh>
    <rPh sb="218" eb="220">
      <t>カテイ</t>
    </rPh>
    <rPh sb="220" eb="222">
      <t>テイド</t>
    </rPh>
    <rPh sb="224" eb="226">
      <t>シヨウ</t>
    </rPh>
    <rPh sb="270" eb="272">
      <t>ゼンゴ</t>
    </rPh>
    <rPh sb="273" eb="275">
      <t>スイイ</t>
    </rPh>
    <phoneticPr fontId="4"/>
  </si>
  <si>
    <t>　経費回収率、水洗化率は類似団体の平均より高いが、汚水処理原価も高い状態である。
　浄化槽の運転方法の見直しや料金改定等を行い、健全な経営に努める。
　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t>
    <rPh sb="1" eb="3">
      <t>ケイヒ</t>
    </rPh>
    <rPh sb="3" eb="5">
      <t>カイシュウ</t>
    </rPh>
    <rPh sb="5" eb="6">
      <t>リツ</t>
    </rPh>
    <rPh sb="7" eb="10">
      <t>スイセンカ</t>
    </rPh>
    <rPh sb="10" eb="11">
      <t>リツ</t>
    </rPh>
    <rPh sb="12" eb="14">
      <t>ルイジ</t>
    </rPh>
    <rPh sb="14" eb="16">
      <t>ダンタイ</t>
    </rPh>
    <rPh sb="17" eb="19">
      <t>ヘイキン</t>
    </rPh>
    <rPh sb="21" eb="22">
      <t>タカ</t>
    </rPh>
    <rPh sb="25" eb="27">
      <t>オスイ</t>
    </rPh>
    <rPh sb="27" eb="29">
      <t>ショリ</t>
    </rPh>
    <rPh sb="29" eb="31">
      <t>ゲンカ</t>
    </rPh>
    <rPh sb="32" eb="33">
      <t>タカ</t>
    </rPh>
    <rPh sb="34" eb="36">
      <t>ジョウタイ</t>
    </rPh>
    <rPh sb="42" eb="44">
      <t>ジョウカ</t>
    </rPh>
    <rPh sb="44" eb="45">
      <t>ソウ</t>
    </rPh>
    <rPh sb="46" eb="48">
      <t>ウンテン</t>
    </rPh>
    <rPh sb="48" eb="50">
      <t>ホウホウ</t>
    </rPh>
    <rPh sb="51" eb="53">
      <t>ミナオ</t>
    </rPh>
    <rPh sb="55" eb="57">
      <t>リョウキン</t>
    </rPh>
    <rPh sb="57" eb="59">
      <t>カイテイ</t>
    </rPh>
    <rPh sb="59" eb="60">
      <t>トウ</t>
    </rPh>
    <rPh sb="61" eb="62">
      <t>オコナ</t>
    </rPh>
    <rPh sb="64" eb="66">
      <t>ケンゼン</t>
    </rPh>
    <rPh sb="67" eb="69">
      <t>ケイエイ</t>
    </rPh>
    <rPh sb="70" eb="71">
      <t>ツト</t>
    </rPh>
    <rPh sb="106" eb="107">
      <t>オコナ</t>
    </rPh>
    <rPh sb="119" eb="12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</si>
</sst>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4F-4BF0-B796-BC364F18263C}"/>
            </c:ext>
          </c:extLst>
        </c:ser>
        <c:dLbls>
          <c:showLegendKey val="0"/>
          <c:showVal val="0"/>
          <c:showCatName val="0"/>
          <c:showSerName val="0"/>
          <c:showPercent val="0"/>
          <c:showBubbleSize val="0"/>
        </c:dLbls>
        <c:gapWidth val="150"/>
        <c:axId val="30076288"/>
        <c:axId val="901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A4F-4BF0-B796-BC364F18263C}"/>
            </c:ext>
          </c:extLst>
        </c:ser>
        <c:dLbls>
          <c:showLegendKey val="0"/>
          <c:showVal val="0"/>
          <c:showCatName val="0"/>
          <c:showSerName val="0"/>
          <c:showPercent val="0"/>
          <c:showBubbleSize val="0"/>
        </c:dLbls>
        <c:marker val="1"/>
        <c:smooth val="0"/>
        <c:axId val="30076288"/>
        <c:axId val="90146304"/>
      </c:lineChart>
      <c:dateAx>
        <c:axId val="30076288"/>
        <c:scaling>
          <c:orientation val="minMax"/>
        </c:scaling>
        <c:delete val="1"/>
        <c:axPos val="b"/>
        <c:numFmt formatCode="ge" sourceLinked="1"/>
        <c:majorTickMark val="none"/>
        <c:minorTickMark val="none"/>
        <c:tickLblPos val="none"/>
        <c:crossAx val="90146304"/>
        <c:crosses val="autoZero"/>
        <c:auto val="1"/>
        <c:lblOffset val="100"/>
        <c:baseTimeUnit val="years"/>
      </c:dateAx>
      <c:valAx>
        <c:axId val="90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6.17</c:v>
                </c:pt>
                <c:pt idx="1">
                  <c:v>6.17</c:v>
                </c:pt>
                <c:pt idx="2">
                  <c:v>6.17</c:v>
                </c:pt>
                <c:pt idx="3">
                  <c:v>6.17</c:v>
                </c:pt>
                <c:pt idx="4">
                  <c:v>6.17</c:v>
                </c:pt>
              </c:numCache>
            </c:numRef>
          </c:val>
          <c:extLst xmlns:c16r2="http://schemas.microsoft.com/office/drawing/2015/06/chart">
            <c:ext xmlns:c16="http://schemas.microsoft.com/office/drawing/2014/chart" uri="{C3380CC4-5D6E-409C-BE32-E72D297353CC}">
              <c16:uniqueId val="{00000000-CD3D-4B5F-97BE-040C4309491B}"/>
            </c:ext>
          </c:extLst>
        </c:ser>
        <c:dLbls>
          <c:showLegendKey val="0"/>
          <c:showVal val="0"/>
          <c:showCatName val="0"/>
          <c:showSerName val="0"/>
          <c:showPercent val="0"/>
          <c:showBubbleSize val="0"/>
        </c:dLbls>
        <c:gapWidth val="150"/>
        <c:axId val="31277056"/>
        <c:axId val="312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CD3D-4B5F-97BE-040C4309491B}"/>
            </c:ext>
          </c:extLst>
        </c:ser>
        <c:dLbls>
          <c:showLegendKey val="0"/>
          <c:showVal val="0"/>
          <c:showCatName val="0"/>
          <c:showSerName val="0"/>
          <c:showPercent val="0"/>
          <c:showBubbleSize val="0"/>
        </c:dLbls>
        <c:marker val="1"/>
        <c:smooth val="0"/>
        <c:axId val="31277056"/>
        <c:axId val="31278976"/>
      </c:lineChart>
      <c:dateAx>
        <c:axId val="31277056"/>
        <c:scaling>
          <c:orientation val="minMax"/>
        </c:scaling>
        <c:delete val="1"/>
        <c:axPos val="b"/>
        <c:numFmt formatCode="ge" sourceLinked="1"/>
        <c:majorTickMark val="none"/>
        <c:minorTickMark val="none"/>
        <c:tickLblPos val="none"/>
        <c:crossAx val="31278976"/>
        <c:crosses val="autoZero"/>
        <c:auto val="1"/>
        <c:lblOffset val="100"/>
        <c:baseTimeUnit val="years"/>
      </c:dateAx>
      <c:valAx>
        <c:axId val="312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FE4-4BEA-853B-4A92840561A3}"/>
            </c:ext>
          </c:extLst>
        </c:ser>
        <c:dLbls>
          <c:showLegendKey val="0"/>
          <c:showVal val="0"/>
          <c:showCatName val="0"/>
          <c:showSerName val="0"/>
          <c:showPercent val="0"/>
          <c:showBubbleSize val="0"/>
        </c:dLbls>
        <c:gapWidth val="150"/>
        <c:axId val="90513792"/>
        <c:axId val="905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9FE4-4BEA-853B-4A92840561A3}"/>
            </c:ext>
          </c:extLst>
        </c:ser>
        <c:dLbls>
          <c:showLegendKey val="0"/>
          <c:showVal val="0"/>
          <c:showCatName val="0"/>
          <c:showSerName val="0"/>
          <c:showPercent val="0"/>
          <c:showBubbleSize val="0"/>
        </c:dLbls>
        <c:marker val="1"/>
        <c:smooth val="0"/>
        <c:axId val="90513792"/>
        <c:axId val="90515712"/>
      </c:lineChart>
      <c:dateAx>
        <c:axId val="90513792"/>
        <c:scaling>
          <c:orientation val="minMax"/>
        </c:scaling>
        <c:delete val="1"/>
        <c:axPos val="b"/>
        <c:numFmt formatCode="ge" sourceLinked="1"/>
        <c:majorTickMark val="none"/>
        <c:minorTickMark val="none"/>
        <c:tickLblPos val="none"/>
        <c:crossAx val="90515712"/>
        <c:crosses val="autoZero"/>
        <c:auto val="1"/>
        <c:lblOffset val="100"/>
        <c:baseTimeUnit val="years"/>
      </c:dateAx>
      <c:valAx>
        <c:axId val="90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c:v>
                </c:pt>
                <c:pt idx="1">
                  <c:v>82.73</c:v>
                </c:pt>
                <c:pt idx="2">
                  <c:v>82.19</c:v>
                </c:pt>
                <c:pt idx="3">
                  <c:v>83.12</c:v>
                </c:pt>
                <c:pt idx="4">
                  <c:v>85.3</c:v>
                </c:pt>
              </c:numCache>
            </c:numRef>
          </c:val>
          <c:extLst xmlns:c16r2="http://schemas.microsoft.com/office/drawing/2015/06/chart">
            <c:ext xmlns:c16="http://schemas.microsoft.com/office/drawing/2014/chart" uri="{C3380CC4-5D6E-409C-BE32-E72D297353CC}">
              <c16:uniqueId val="{00000000-869F-4169-BA72-1DE378295422}"/>
            </c:ext>
          </c:extLst>
        </c:ser>
        <c:dLbls>
          <c:showLegendKey val="0"/>
          <c:showVal val="0"/>
          <c:showCatName val="0"/>
          <c:showSerName val="0"/>
          <c:showPercent val="0"/>
          <c:showBubbleSize val="0"/>
        </c:dLbls>
        <c:gapWidth val="150"/>
        <c:axId val="30691328"/>
        <c:axId val="306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9F-4169-BA72-1DE378295422}"/>
            </c:ext>
          </c:extLst>
        </c:ser>
        <c:dLbls>
          <c:showLegendKey val="0"/>
          <c:showVal val="0"/>
          <c:showCatName val="0"/>
          <c:showSerName val="0"/>
          <c:showPercent val="0"/>
          <c:showBubbleSize val="0"/>
        </c:dLbls>
        <c:marker val="1"/>
        <c:smooth val="0"/>
        <c:axId val="30691328"/>
        <c:axId val="30693248"/>
      </c:lineChart>
      <c:dateAx>
        <c:axId val="30691328"/>
        <c:scaling>
          <c:orientation val="minMax"/>
        </c:scaling>
        <c:delete val="1"/>
        <c:axPos val="b"/>
        <c:numFmt formatCode="ge" sourceLinked="1"/>
        <c:majorTickMark val="none"/>
        <c:minorTickMark val="none"/>
        <c:tickLblPos val="none"/>
        <c:crossAx val="30693248"/>
        <c:crosses val="autoZero"/>
        <c:auto val="1"/>
        <c:lblOffset val="100"/>
        <c:baseTimeUnit val="years"/>
      </c:dateAx>
      <c:valAx>
        <c:axId val="30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9B-4935-AD83-F77D5FF6F2F5}"/>
            </c:ext>
          </c:extLst>
        </c:ser>
        <c:dLbls>
          <c:showLegendKey val="0"/>
          <c:showVal val="0"/>
          <c:showCatName val="0"/>
          <c:showSerName val="0"/>
          <c:showPercent val="0"/>
          <c:showBubbleSize val="0"/>
        </c:dLbls>
        <c:gapWidth val="150"/>
        <c:axId val="30871936"/>
        <c:axId val="30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9B-4935-AD83-F77D5FF6F2F5}"/>
            </c:ext>
          </c:extLst>
        </c:ser>
        <c:dLbls>
          <c:showLegendKey val="0"/>
          <c:showVal val="0"/>
          <c:showCatName val="0"/>
          <c:showSerName val="0"/>
          <c:showPercent val="0"/>
          <c:showBubbleSize val="0"/>
        </c:dLbls>
        <c:marker val="1"/>
        <c:smooth val="0"/>
        <c:axId val="30871936"/>
        <c:axId val="30873856"/>
      </c:lineChart>
      <c:dateAx>
        <c:axId val="30871936"/>
        <c:scaling>
          <c:orientation val="minMax"/>
        </c:scaling>
        <c:delete val="1"/>
        <c:axPos val="b"/>
        <c:numFmt formatCode="ge" sourceLinked="1"/>
        <c:majorTickMark val="none"/>
        <c:minorTickMark val="none"/>
        <c:tickLblPos val="none"/>
        <c:crossAx val="30873856"/>
        <c:crosses val="autoZero"/>
        <c:auto val="1"/>
        <c:lblOffset val="100"/>
        <c:baseTimeUnit val="years"/>
      </c:dateAx>
      <c:valAx>
        <c:axId val="30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35-4BCA-916D-C1BC667B80F4}"/>
            </c:ext>
          </c:extLst>
        </c:ser>
        <c:dLbls>
          <c:showLegendKey val="0"/>
          <c:showVal val="0"/>
          <c:showCatName val="0"/>
          <c:showSerName val="0"/>
          <c:showPercent val="0"/>
          <c:showBubbleSize val="0"/>
        </c:dLbls>
        <c:gapWidth val="150"/>
        <c:axId val="30921472"/>
        <c:axId val="309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35-4BCA-916D-C1BC667B80F4}"/>
            </c:ext>
          </c:extLst>
        </c:ser>
        <c:dLbls>
          <c:showLegendKey val="0"/>
          <c:showVal val="0"/>
          <c:showCatName val="0"/>
          <c:showSerName val="0"/>
          <c:showPercent val="0"/>
          <c:showBubbleSize val="0"/>
        </c:dLbls>
        <c:marker val="1"/>
        <c:smooth val="0"/>
        <c:axId val="30921472"/>
        <c:axId val="30923392"/>
      </c:lineChart>
      <c:dateAx>
        <c:axId val="30921472"/>
        <c:scaling>
          <c:orientation val="minMax"/>
        </c:scaling>
        <c:delete val="1"/>
        <c:axPos val="b"/>
        <c:numFmt formatCode="ge" sourceLinked="1"/>
        <c:majorTickMark val="none"/>
        <c:minorTickMark val="none"/>
        <c:tickLblPos val="none"/>
        <c:crossAx val="30923392"/>
        <c:crosses val="autoZero"/>
        <c:auto val="1"/>
        <c:lblOffset val="100"/>
        <c:baseTimeUnit val="years"/>
      </c:dateAx>
      <c:valAx>
        <c:axId val="309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B-40B5-ADD8-CA0FDC5FE62C}"/>
            </c:ext>
          </c:extLst>
        </c:ser>
        <c:dLbls>
          <c:showLegendKey val="0"/>
          <c:showVal val="0"/>
          <c:showCatName val="0"/>
          <c:showSerName val="0"/>
          <c:showPercent val="0"/>
          <c:showBubbleSize val="0"/>
        </c:dLbls>
        <c:gapWidth val="150"/>
        <c:axId val="30973952"/>
        <c:axId val="30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B-40B5-ADD8-CA0FDC5FE62C}"/>
            </c:ext>
          </c:extLst>
        </c:ser>
        <c:dLbls>
          <c:showLegendKey val="0"/>
          <c:showVal val="0"/>
          <c:showCatName val="0"/>
          <c:showSerName val="0"/>
          <c:showPercent val="0"/>
          <c:showBubbleSize val="0"/>
        </c:dLbls>
        <c:marker val="1"/>
        <c:smooth val="0"/>
        <c:axId val="30973952"/>
        <c:axId val="30975872"/>
      </c:lineChart>
      <c:dateAx>
        <c:axId val="30973952"/>
        <c:scaling>
          <c:orientation val="minMax"/>
        </c:scaling>
        <c:delete val="1"/>
        <c:axPos val="b"/>
        <c:numFmt formatCode="ge" sourceLinked="1"/>
        <c:majorTickMark val="none"/>
        <c:minorTickMark val="none"/>
        <c:tickLblPos val="none"/>
        <c:crossAx val="30975872"/>
        <c:crosses val="autoZero"/>
        <c:auto val="1"/>
        <c:lblOffset val="100"/>
        <c:baseTimeUnit val="years"/>
      </c:dateAx>
      <c:valAx>
        <c:axId val="30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90-418A-95D8-B2F6C084FD7B}"/>
            </c:ext>
          </c:extLst>
        </c:ser>
        <c:dLbls>
          <c:showLegendKey val="0"/>
          <c:showVal val="0"/>
          <c:showCatName val="0"/>
          <c:showSerName val="0"/>
          <c:showPercent val="0"/>
          <c:showBubbleSize val="0"/>
        </c:dLbls>
        <c:gapWidth val="150"/>
        <c:axId val="31064832"/>
        <c:axId val="310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90-418A-95D8-B2F6C084FD7B}"/>
            </c:ext>
          </c:extLst>
        </c:ser>
        <c:dLbls>
          <c:showLegendKey val="0"/>
          <c:showVal val="0"/>
          <c:showCatName val="0"/>
          <c:showSerName val="0"/>
          <c:showPercent val="0"/>
          <c:showBubbleSize val="0"/>
        </c:dLbls>
        <c:marker val="1"/>
        <c:smooth val="0"/>
        <c:axId val="31064832"/>
        <c:axId val="31066752"/>
      </c:lineChart>
      <c:dateAx>
        <c:axId val="31064832"/>
        <c:scaling>
          <c:orientation val="minMax"/>
        </c:scaling>
        <c:delete val="1"/>
        <c:axPos val="b"/>
        <c:numFmt formatCode="ge" sourceLinked="1"/>
        <c:majorTickMark val="none"/>
        <c:minorTickMark val="none"/>
        <c:tickLblPos val="none"/>
        <c:crossAx val="31066752"/>
        <c:crosses val="autoZero"/>
        <c:auto val="1"/>
        <c:lblOffset val="100"/>
        <c:baseTimeUnit val="years"/>
      </c:dateAx>
      <c:valAx>
        <c:axId val="31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26-4341-96F4-1B04D0FA7832}"/>
            </c:ext>
          </c:extLst>
        </c:ser>
        <c:dLbls>
          <c:showLegendKey val="0"/>
          <c:showVal val="0"/>
          <c:showCatName val="0"/>
          <c:showSerName val="0"/>
          <c:showPercent val="0"/>
          <c:showBubbleSize val="0"/>
        </c:dLbls>
        <c:gapWidth val="150"/>
        <c:axId val="31083520"/>
        <c:axId val="311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BC26-4341-96F4-1B04D0FA7832}"/>
            </c:ext>
          </c:extLst>
        </c:ser>
        <c:dLbls>
          <c:showLegendKey val="0"/>
          <c:showVal val="0"/>
          <c:showCatName val="0"/>
          <c:showSerName val="0"/>
          <c:showPercent val="0"/>
          <c:showBubbleSize val="0"/>
        </c:dLbls>
        <c:marker val="1"/>
        <c:smooth val="0"/>
        <c:axId val="31083520"/>
        <c:axId val="31114368"/>
      </c:lineChart>
      <c:dateAx>
        <c:axId val="31083520"/>
        <c:scaling>
          <c:orientation val="minMax"/>
        </c:scaling>
        <c:delete val="1"/>
        <c:axPos val="b"/>
        <c:numFmt formatCode="ge" sourceLinked="1"/>
        <c:majorTickMark val="none"/>
        <c:minorTickMark val="none"/>
        <c:tickLblPos val="none"/>
        <c:crossAx val="31114368"/>
        <c:crosses val="autoZero"/>
        <c:auto val="1"/>
        <c:lblOffset val="100"/>
        <c:baseTimeUnit val="years"/>
      </c:dateAx>
      <c:valAx>
        <c:axId val="311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66.42</c:v>
                </c:pt>
                <c:pt idx="1">
                  <c:v>69.7</c:v>
                </c:pt>
                <c:pt idx="2">
                  <c:v>78.77</c:v>
                </c:pt>
                <c:pt idx="3">
                  <c:v>68.06</c:v>
                </c:pt>
                <c:pt idx="4">
                  <c:v>41.95</c:v>
                </c:pt>
              </c:numCache>
            </c:numRef>
          </c:val>
          <c:extLst xmlns:c16r2="http://schemas.microsoft.com/office/drawing/2015/06/chart">
            <c:ext xmlns:c16="http://schemas.microsoft.com/office/drawing/2014/chart" uri="{C3380CC4-5D6E-409C-BE32-E72D297353CC}">
              <c16:uniqueId val="{00000000-0735-409B-8B59-2E927CB54F99}"/>
            </c:ext>
          </c:extLst>
        </c:ser>
        <c:dLbls>
          <c:showLegendKey val="0"/>
          <c:showVal val="0"/>
          <c:showCatName val="0"/>
          <c:showSerName val="0"/>
          <c:showPercent val="0"/>
          <c:showBubbleSize val="0"/>
        </c:dLbls>
        <c:gapWidth val="150"/>
        <c:axId val="31210880"/>
        <c:axId val="312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0735-409B-8B59-2E927CB54F99}"/>
            </c:ext>
          </c:extLst>
        </c:ser>
        <c:dLbls>
          <c:showLegendKey val="0"/>
          <c:showVal val="0"/>
          <c:showCatName val="0"/>
          <c:showSerName val="0"/>
          <c:showPercent val="0"/>
          <c:showBubbleSize val="0"/>
        </c:dLbls>
        <c:marker val="1"/>
        <c:smooth val="0"/>
        <c:axId val="31210880"/>
        <c:axId val="31217152"/>
      </c:lineChart>
      <c:dateAx>
        <c:axId val="31210880"/>
        <c:scaling>
          <c:orientation val="minMax"/>
        </c:scaling>
        <c:delete val="1"/>
        <c:axPos val="b"/>
        <c:numFmt formatCode="ge" sourceLinked="1"/>
        <c:majorTickMark val="none"/>
        <c:minorTickMark val="none"/>
        <c:tickLblPos val="none"/>
        <c:crossAx val="31217152"/>
        <c:crosses val="autoZero"/>
        <c:auto val="1"/>
        <c:lblOffset val="100"/>
        <c:baseTimeUnit val="years"/>
      </c:dateAx>
      <c:valAx>
        <c:axId val="31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527.99</c:v>
                </c:pt>
                <c:pt idx="1">
                  <c:v>514.91</c:v>
                </c:pt>
                <c:pt idx="2">
                  <c:v>452.02</c:v>
                </c:pt>
                <c:pt idx="3">
                  <c:v>543.01</c:v>
                </c:pt>
                <c:pt idx="4">
                  <c:v>871.69</c:v>
                </c:pt>
              </c:numCache>
            </c:numRef>
          </c:val>
          <c:extLst xmlns:c16r2="http://schemas.microsoft.com/office/drawing/2015/06/chart">
            <c:ext xmlns:c16="http://schemas.microsoft.com/office/drawing/2014/chart" uri="{C3380CC4-5D6E-409C-BE32-E72D297353CC}">
              <c16:uniqueId val="{00000000-398A-40A2-9AC3-29CC7051CD57}"/>
            </c:ext>
          </c:extLst>
        </c:ser>
        <c:dLbls>
          <c:showLegendKey val="0"/>
          <c:showVal val="0"/>
          <c:showCatName val="0"/>
          <c:showSerName val="0"/>
          <c:showPercent val="0"/>
          <c:showBubbleSize val="0"/>
        </c:dLbls>
        <c:gapWidth val="150"/>
        <c:axId val="31231360"/>
        <c:axId val="312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398A-40A2-9AC3-29CC7051CD57}"/>
            </c:ext>
          </c:extLst>
        </c:ser>
        <c:dLbls>
          <c:showLegendKey val="0"/>
          <c:showVal val="0"/>
          <c:showCatName val="0"/>
          <c:showSerName val="0"/>
          <c:showPercent val="0"/>
          <c:showBubbleSize val="0"/>
        </c:dLbls>
        <c:marker val="1"/>
        <c:smooth val="0"/>
        <c:axId val="31231360"/>
        <c:axId val="31249920"/>
      </c:lineChart>
      <c:dateAx>
        <c:axId val="31231360"/>
        <c:scaling>
          <c:orientation val="minMax"/>
        </c:scaling>
        <c:delete val="1"/>
        <c:axPos val="b"/>
        <c:numFmt formatCode="ge" sourceLinked="1"/>
        <c:majorTickMark val="none"/>
        <c:minorTickMark val="none"/>
        <c:tickLblPos val="none"/>
        <c:crossAx val="31249920"/>
        <c:crosses val="autoZero"/>
        <c:auto val="1"/>
        <c:lblOffset val="100"/>
        <c:baseTimeUnit val="years"/>
      </c:dateAx>
      <c:valAx>
        <c:axId val="31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2941</v>
      </c>
      <c r="AM8" s="66"/>
      <c r="AN8" s="66"/>
      <c r="AO8" s="66"/>
      <c r="AP8" s="66"/>
      <c r="AQ8" s="66"/>
      <c r="AR8" s="66"/>
      <c r="AS8" s="66"/>
      <c r="AT8" s="65">
        <f>データ!T6</f>
        <v>140.5</v>
      </c>
      <c r="AU8" s="65"/>
      <c r="AV8" s="65"/>
      <c r="AW8" s="65"/>
      <c r="AX8" s="65"/>
      <c r="AY8" s="65"/>
      <c r="AZ8" s="65"/>
      <c r="BA8" s="65"/>
      <c r="BB8" s="65">
        <f>データ!U6</f>
        <v>20.93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0.55000000000000004</v>
      </c>
      <c r="Q10" s="65"/>
      <c r="R10" s="65"/>
      <c r="S10" s="65"/>
      <c r="T10" s="65"/>
      <c r="U10" s="65"/>
      <c r="V10" s="65"/>
      <c r="W10" s="65">
        <f>データ!Q6</f>
        <v>100</v>
      </c>
      <c r="X10" s="65"/>
      <c r="Y10" s="65"/>
      <c r="Z10" s="65"/>
      <c r="AA10" s="65"/>
      <c r="AB10" s="65"/>
      <c r="AC10" s="65"/>
      <c r="AD10" s="66">
        <f>データ!R6</f>
        <v>3236</v>
      </c>
      <c r="AE10" s="66"/>
      <c r="AF10" s="66"/>
      <c r="AG10" s="66"/>
      <c r="AH10" s="66"/>
      <c r="AI10" s="66"/>
      <c r="AJ10" s="66"/>
      <c r="AK10" s="2"/>
      <c r="AL10" s="66">
        <f>データ!V6</f>
        <v>16</v>
      </c>
      <c r="AM10" s="66"/>
      <c r="AN10" s="66"/>
      <c r="AO10" s="66"/>
      <c r="AP10" s="66"/>
      <c r="AQ10" s="66"/>
      <c r="AR10" s="66"/>
      <c r="AS10" s="66"/>
      <c r="AT10" s="65">
        <f>データ!W6</f>
        <v>0.02</v>
      </c>
      <c r="AU10" s="65"/>
      <c r="AV10" s="65"/>
      <c r="AW10" s="65"/>
      <c r="AX10" s="65"/>
      <c r="AY10" s="65"/>
      <c r="AZ10" s="65"/>
      <c r="BA10" s="65"/>
      <c r="BB10" s="65">
        <f>データ!X6</f>
        <v>800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brCq9Gs3RZ5LCPzaC/w4f6YDQvztHhsdf7WU1fX8qWFyHe5DJMHVqDpkMeYob7QUH/O18pAICl99PeOmYr0N6A==" saltValue="i7+DcaQ9GEFsbiKvHZNP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204251</v>
      </c>
      <c r="D6" s="32">
        <f t="shared" si="3"/>
        <v>47</v>
      </c>
      <c r="E6" s="32">
        <f t="shared" si="3"/>
        <v>18</v>
      </c>
      <c r="F6" s="32">
        <f t="shared" si="3"/>
        <v>1</v>
      </c>
      <c r="G6" s="32">
        <f t="shared" si="3"/>
        <v>0</v>
      </c>
      <c r="H6" s="32" t="str">
        <f t="shared" si="3"/>
        <v>長野県　木祖村</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0.55000000000000004</v>
      </c>
      <c r="Q6" s="33">
        <f t="shared" si="3"/>
        <v>100</v>
      </c>
      <c r="R6" s="33">
        <f t="shared" si="3"/>
        <v>3236</v>
      </c>
      <c r="S6" s="33">
        <f t="shared" si="3"/>
        <v>2941</v>
      </c>
      <c r="T6" s="33">
        <f t="shared" si="3"/>
        <v>140.5</v>
      </c>
      <c r="U6" s="33">
        <f t="shared" si="3"/>
        <v>20.93</v>
      </c>
      <c r="V6" s="33">
        <f t="shared" si="3"/>
        <v>16</v>
      </c>
      <c r="W6" s="33">
        <f t="shared" si="3"/>
        <v>0.02</v>
      </c>
      <c r="X6" s="33">
        <f t="shared" si="3"/>
        <v>800</v>
      </c>
      <c r="Y6" s="34">
        <f>IF(Y7="",NA(),Y7)</f>
        <v>83</v>
      </c>
      <c r="Z6" s="34">
        <f t="shared" ref="Z6:AH6" si="4">IF(Z7="",NA(),Z7)</f>
        <v>82.73</v>
      </c>
      <c r="AA6" s="34">
        <f t="shared" si="4"/>
        <v>82.19</v>
      </c>
      <c r="AB6" s="34">
        <f t="shared" si="4"/>
        <v>83.12</v>
      </c>
      <c r="AC6" s="34">
        <f t="shared" si="4"/>
        <v>85.3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66.42</v>
      </c>
      <c r="BR6" s="34">
        <f t="shared" ref="BR6:BZ6" si="8">IF(BR7="",NA(),BR7)</f>
        <v>69.7</v>
      </c>
      <c r="BS6" s="34">
        <f t="shared" si="8"/>
        <v>78.77</v>
      </c>
      <c r="BT6" s="34">
        <f t="shared" si="8"/>
        <v>68.06</v>
      </c>
      <c r="BU6" s="34">
        <f t="shared" si="8"/>
        <v>41.95</v>
      </c>
      <c r="BV6" s="34">
        <f t="shared" si="8"/>
        <v>51.57</v>
      </c>
      <c r="BW6" s="34">
        <f t="shared" si="8"/>
        <v>53.48</v>
      </c>
      <c r="BX6" s="34">
        <f t="shared" si="8"/>
        <v>53.76</v>
      </c>
      <c r="BY6" s="34">
        <f t="shared" si="8"/>
        <v>52.27</v>
      </c>
      <c r="BZ6" s="34">
        <f t="shared" si="8"/>
        <v>52.55</v>
      </c>
      <c r="CA6" s="33" t="str">
        <f>IF(CA7="","",IF(CA7="-","【-】","【"&amp;SUBSTITUTE(TEXT(CA7,"#,##0.00"),"-","△")&amp;"】"))</f>
        <v>【52.62】</v>
      </c>
      <c r="CB6" s="34">
        <f>IF(CB7="",NA(),CB7)</f>
        <v>527.99</v>
      </c>
      <c r="CC6" s="34">
        <f t="shared" ref="CC6:CK6" si="9">IF(CC7="",NA(),CC7)</f>
        <v>514.91</v>
      </c>
      <c r="CD6" s="34">
        <f t="shared" si="9"/>
        <v>452.02</v>
      </c>
      <c r="CE6" s="34">
        <f t="shared" si="9"/>
        <v>543.01</v>
      </c>
      <c r="CF6" s="34">
        <f t="shared" si="9"/>
        <v>871.69</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6.17</v>
      </c>
      <c r="CN6" s="34">
        <f t="shared" ref="CN6:CV6" si="10">IF(CN7="",NA(),CN7)</f>
        <v>6.17</v>
      </c>
      <c r="CO6" s="34">
        <f t="shared" si="10"/>
        <v>6.17</v>
      </c>
      <c r="CP6" s="34">
        <f t="shared" si="10"/>
        <v>6.17</v>
      </c>
      <c r="CQ6" s="34">
        <f t="shared" si="10"/>
        <v>6.17</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204251</v>
      </c>
      <c r="D7" s="36">
        <v>47</v>
      </c>
      <c r="E7" s="36">
        <v>18</v>
      </c>
      <c r="F7" s="36">
        <v>1</v>
      </c>
      <c r="G7" s="36">
        <v>0</v>
      </c>
      <c r="H7" s="36" t="s">
        <v>110</v>
      </c>
      <c r="I7" s="36" t="s">
        <v>111</v>
      </c>
      <c r="J7" s="36" t="s">
        <v>112</v>
      </c>
      <c r="K7" s="36" t="s">
        <v>113</v>
      </c>
      <c r="L7" s="36" t="s">
        <v>114</v>
      </c>
      <c r="M7" s="36" t="s">
        <v>115</v>
      </c>
      <c r="N7" s="37" t="s">
        <v>116</v>
      </c>
      <c r="O7" s="37" t="s">
        <v>117</v>
      </c>
      <c r="P7" s="37">
        <v>0.55000000000000004</v>
      </c>
      <c r="Q7" s="37">
        <v>100</v>
      </c>
      <c r="R7" s="37">
        <v>3236</v>
      </c>
      <c r="S7" s="37">
        <v>2941</v>
      </c>
      <c r="T7" s="37">
        <v>140.5</v>
      </c>
      <c r="U7" s="37">
        <v>20.93</v>
      </c>
      <c r="V7" s="37">
        <v>16</v>
      </c>
      <c r="W7" s="37">
        <v>0.02</v>
      </c>
      <c r="X7" s="37">
        <v>800</v>
      </c>
      <c r="Y7" s="37">
        <v>83</v>
      </c>
      <c r="Z7" s="37">
        <v>82.73</v>
      </c>
      <c r="AA7" s="37">
        <v>82.19</v>
      </c>
      <c r="AB7" s="37">
        <v>83.12</v>
      </c>
      <c r="AC7" s="37">
        <v>85.3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66.42</v>
      </c>
      <c r="BR7" s="37">
        <v>69.7</v>
      </c>
      <c r="BS7" s="37">
        <v>78.77</v>
      </c>
      <c r="BT7" s="37">
        <v>68.06</v>
      </c>
      <c r="BU7" s="37">
        <v>41.95</v>
      </c>
      <c r="BV7" s="37">
        <v>51.57</v>
      </c>
      <c r="BW7" s="37">
        <v>53.48</v>
      </c>
      <c r="BX7" s="37">
        <v>53.76</v>
      </c>
      <c r="BY7" s="37">
        <v>52.27</v>
      </c>
      <c r="BZ7" s="37">
        <v>52.55</v>
      </c>
      <c r="CA7" s="37">
        <v>52.62</v>
      </c>
      <c r="CB7" s="37">
        <v>527.99</v>
      </c>
      <c r="CC7" s="37">
        <v>514.91</v>
      </c>
      <c r="CD7" s="37">
        <v>452.02</v>
      </c>
      <c r="CE7" s="37">
        <v>543.01</v>
      </c>
      <c r="CF7" s="37">
        <v>871.69</v>
      </c>
      <c r="CG7" s="37">
        <v>282.5</v>
      </c>
      <c r="CH7" s="37">
        <v>277.29000000000002</v>
      </c>
      <c r="CI7" s="37">
        <v>275.25</v>
      </c>
      <c r="CJ7" s="37">
        <v>291.01</v>
      </c>
      <c r="CK7" s="37">
        <v>292.45</v>
      </c>
      <c r="CL7" s="37">
        <v>296.38</v>
      </c>
      <c r="CM7" s="37">
        <v>6.17</v>
      </c>
      <c r="CN7" s="37">
        <v>6.17</v>
      </c>
      <c r="CO7" s="37">
        <v>6.17</v>
      </c>
      <c r="CP7" s="37">
        <v>6.17</v>
      </c>
      <c r="CQ7" s="37">
        <v>6.17</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2018-12-03T09:43:44Z</dcterms:created>
  <dcterms:modified xsi:type="dcterms:W3CDTF">2019-02-20T12:20:56Z</dcterms:modified>
  <cp:category/>
</cp:coreProperties>
</file>