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o+IeVuVqsAmxSdeSS/MNpqJPq8Np8mKeMe3IngAvKLUHQbCurQg32i6ZgWrPOCZzNZixZ0P+5myWcvVv909gA==" workbookSaltValue="OHtfNDzUK2HU/HaPJk1c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<sst xmlns="http://schemas.openxmlformats.org/spreadsheetml/2006/main" count="240" uniqueCount="125">
  <si>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</si>
  <si>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</si>
  <si>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</si>
  <si>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</si>
  <si>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</si>
  <si>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</si>
  <si>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</si>
  <si>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</si>
  <si>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</si>
  <si>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</si>
  <si>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</si>
  <si>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</si>
  <si>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</si>
  <si>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</si>
  <si>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</si>
  <si>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</si>
  <si>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</si>
  <si>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</si>
  <si>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</si>
  <si>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</si>
  <si>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</si>
  <si>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</si>
  <si>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</si>
  <si>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</si>
  <si>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</si>
  <si>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</si>
  <si>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</si>
  <si>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</si>
  <si>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</si>
  <si>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</si>
  <si>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</si>
  <si>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</si>
  <si>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</si>
  <si>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</si>
  <si>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</si>
  <si>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</si>
  <si>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</si>
  <si>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</si>
  <si>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</si>
  <si>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</si>
  <si>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</si>
  <si>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</si>
  <si>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</si>
  <si>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</si>
  <si>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</si>
  <si>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</si>
  <si>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</si>
  <si>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</si>
  <si>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</si>
  <si>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</si>
  <si>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</si>
  <si>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</si>
  <si>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</si>
  <si>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</si>
  <si>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</si>
  <si>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</si>
  <si>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</si>
  <si>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</si>
  <si>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</si>
  <si>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</si>
  <si>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</si>
  <si>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</si>
  <si>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</si>
  <si>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</si>
  <si>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</si>
  <si>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</si>
  <si>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</si>
  <si>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</si>
  <si>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</si>
  <si>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</si>
  <si>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</si>
  <si>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</si>
  <si>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</si>
  <si>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</si>
  <si>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</si>
  <si>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</si>
  <si>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</si>
  <si>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</si>
  <si>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</si>
  <si>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</si>
  <si>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</si>
  <si>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</si>
  <si>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</si>
  <si>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</si>
  <si>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</si>
  <si>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</si>
  <si>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</si>
  <si>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</si>
  <si>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</si>
  <si>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</si>
  <si>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</si>
  <si>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</si>
  <si>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</si>
  <si>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</si>
  <si>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</si>
  <si>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</si>
  <si>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</si>
  <si>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</si>
  <si>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</si>
  <si>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</si>
  <si>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</si>
  <si>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</si>
  <si>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</si>
  <si>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</si>
  <si>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</si>
  <si>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</si>
  <si>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</si>
  <si>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</si>
  <si>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</si>
  <si>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上松町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</si>
  <si>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</si>
  <si>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</si>
  <si>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</si>
  <si>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</si>
  <si>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</si>
  <si>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</si>
  <si>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</si>
  <si>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</si>
  <si>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</si>
  <si>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</si>
  <si>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</si>
  <si>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</si>
  <si>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供用開始から14年が経過し、比較的施設は新しいが、地理的条件からマンホールポンプ及び宅内ポンプの施設が多いため、部品の交換や修繕が必要となってきている。
　また、処理場機器類についても、長寿命化の観点より、各機器類のオーバーホール等の時期を今後迎えるため、適正な会計把握及び修繕計画を立て、長寿命を行う必要がある。
　管渠については、布設替等は当面無いが、マンホール蓋等硫化水素による劣化が懸念されるため改修の必要な時期を迎えている。</t>
    <rPh sb="1" eb="3">
      <t>キョウヨウ</t>
    </rPh>
    <rPh sb="3" eb="5">
      <t>カイシ</t>
    </rPh>
    <rPh sb="9" eb="10">
      <t>ネン</t>
    </rPh>
    <rPh sb="11" eb="13">
      <t>ケイカ</t>
    </rPh>
    <rPh sb="15" eb="18">
      <t>ヒカクテキ</t>
    </rPh>
    <rPh sb="18" eb="20">
      <t>シセツ</t>
    </rPh>
    <rPh sb="21" eb="22">
      <t>アタラ</t>
    </rPh>
    <rPh sb="26" eb="29">
      <t>チリテキ</t>
    </rPh>
    <rPh sb="29" eb="31">
      <t>ジョウケン</t>
    </rPh>
    <rPh sb="41" eb="42">
      <t>オヨ</t>
    </rPh>
    <rPh sb="43" eb="44">
      <t>タク</t>
    </rPh>
    <rPh sb="44" eb="45">
      <t>ナイ</t>
    </rPh>
    <rPh sb="49" eb="51">
      <t>シセツ</t>
    </rPh>
    <rPh sb="52" eb="53">
      <t>オオ</t>
    </rPh>
    <rPh sb="57" eb="59">
      <t>ブヒン</t>
    </rPh>
    <rPh sb="60" eb="62">
      <t>コウカン</t>
    </rPh>
    <rPh sb="63" eb="65">
      <t>シュウゼン</t>
    </rPh>
    <rPh sb="66" eb="68">
      <t>ヒツヨウ</t>
    </rPh>
    <rPh sb="82" eb="85">
      <t>ショリジョウ</t>
    </rPh>
    <rPh sb="85" eb="88">
      <t>キキルイ</t>
    </rPh>
    <rPh sb="94" eb="95">
      <t>チョウ</t>
    </rPh>
    <rPh sb="95" eb="98">
      <t>ジュミョウカ</t>
    </rPh>
    <rPh sb="99" eb="101">
      <t>カンテン</t>
    </rPh>
    <rPh sb="104" eb="108">
      <t>カクキキルイ</t>
    </rPh>
    <rPh sb="116" eb="117">
      <t>トウ</t>
    </rPh>
    <rPh sb="118" eb="120">
      <t>ジキ</t>
    </rPh>
    <rPh sb="121" eb="123">
      <t>コンゴ</t>
    </rPh>
    <rPh sb="123" eb="124">
      <t>ムカ</t>
    </rPh>
    <rPh sb="129" eb="131">
      <t>テキセイ</t>
    </rPh>
    <rPh sb="132" eb="134">
      <t>カイケイ</t>
    </rPh>
    <rPh sb="134" eb="136">
      <t>ハアク</t>
    </rPh>
    <rPh sb="136" eb="137">
      <t>オヨ</t>
    </rPh>
    <rPh sb="138" eb="140">
      <t>シュウゼン</t>
    </rPh>
    <rPh sb="140" eb="142">
      <t>ケイカク</t>
    </rPh>
    <rPh sb="143" eb="144">
      <t>タ</t>
    </rPh>
    <rPh sb="146" eb="147">
      <t>チョウ</t>
    </rPh>
    <rPh sb="147" eb="149">
      <t>ジュミョウ</t>
    </rPh>
    <rPh sb="150" eb="151">
      <t>オコナ</t>
    </rPh>
    <rPh sb="152" eb="154">
      <t>ヒツヨウ</t>
    </rPh>
    <rPh sb="160" eb="162">
      <t>カンキョ</t>
    </rPh>
    <rPh sb="168" eb="171">
      <t>フセツガ</t>
    </rPh>
    <rPh sb="171" eb="172">
      <t>トウ</t>
    </rPh>
    <rPh sb="173" eb="175">
      <t>トウメン</t>
    </rPh>
    <rPh sb="175" eb="176">
      <t>ナ</t>
    </rPh>
    <rPh sb="184" eb="185">
      <t>フタ</t>
    </rPh>
    <rPh sb="185" eb="186">
      <t>トウ</t>
    </rPh>
    <rPh sb="186" eb="188">
      <t>リュウカ</t>
    </rPh>
    <rPh sb="188" eb="190">
      <t>スイソ</t>
    </rPh>
    <rPh sb="193" eb="195">
      <t>レッカ</t>
    </rPh>
    <rPh sb="196" eb="198">
      <t>ケネン</t>
    </rPh>
    <rPh sb="203" eb="205">
      <t>カイシュウ</t>
    </rPh>
    <rPh sb="206" eb="208">
      <t>ヒツヨウ</t>
    </rPh>
    <rPh sb="209" eb="211">
      <t>ジキ</t>
    </rPh>
    <rPh sb="212" eb="213">
      <t>ムカ</t>
    </rPh>
    <phoneticPr fontId="4"/>
  </si>
  <si>
    <t>　地方債の償還額のピークが過ぎたことから、今後は徐々に経営的に改善されることが予測できるが、施設の経年劣化も進むことから、修繕費が年々増加することも予測できるため、適切な維持管理と計画的な更新、修繕を図る必要がある。
　使用料についても会計状況に見合った改定が必要となるため、検討が必要である。
　企業会計に移行する計画があるため、資産等の把握、精査に努めると共に安定的な会計となるように努力していく必要がある。</t>
    <rPh sb="1" eb="4">
      <t>チホウサイ</t>
    </rPh>
    <rPh sb="5" eb="7">
      <t>ショウカン</t>
    </rPh>
    <rPh sb="7" eb="8">
      <t>ガク</t>
    </rPh>
    <rPh sb="13" eb="14">
      <t>ス</t>
    </rPh>
    <rPh sb="21" eb="23">
      <t>コンゴ</t>
    </rPh>
    <rPh sb="24" eb="26">
      <t>ジョジョ</t>
    </rPh>
    <rPh sb="27" eb="30">
      <t>ケイエイテキ</t>
    </rPh>
    <rPh sb="31" eb="33">
      <t>カイゼン</t>
    </rPh>
    <rPh sb="39" eb="41">
      <t>ヨソク</t>
    </rPh>
    <rPh sb="46" eb="48">
      <t>シセツ</t>
    </rPh>
    <rPh sb="49" eb="51">
      <t>ケイネン</t>
    </rPh>
    <rPh sb="51" eb="53">
      <t>レッカ</t>
    </rPh>
    <rPh sb="54" eb="55">
      <t>スス</t>
    </rPh>
    <rPh sb="61" eb="64">
      <t>シュウゼンヒ</t>
    </rPh>
    <rPh sb="65" eb="67">
      <t>ネンネン</t>
    </rPh>
    <rPh sb="67" eb="69">
      <t>ゾウカ</t>
    </rPh>
    <rPh sb="74" eb="76">
      <t>ヨソク</t>
    </rPh>
    <rPh sb="82" eb="84">
      <t>テキセツ</t>
    </rPh>
    <rPh sb="85" eb="87">
      <t>イジ</t>
    </rPh>
    <rPh sb="87" eb="89">
      <t>カンリ</t>
    </rPh>
    <rPh sb="90" eb="93">
      <t>ケイカクテキ</t>
    </rPh>
    <rPh sb="94" eb="96">
      <t>コウシン</t>
    </rPh>
    <rPh sb="97" eb="99">
      <t>シュウゼン</t>
    </rPh>
    <rPh sb="100" eb="101">
      <t>ハカ</t>
    </rPh>
    <rPh sb="102" eb="104">
      <t>ヒツヨウ</t>
    </rPh>
    <rPh sb="110" eb="113">
      <t>シヨウリョウ</t>
    </rPh>
    <rPh sb="118" eb="120">
      <t>カイケイ</t>
    </rPh>
    <rPh sb="120" eb="122">
      <t>ジョウキョウ</t>
    </rPh>
    <rPh sb="123" eb="125">
      <t>ミア</t>
    </rPh>
    <rPh sb="127" eb="129">
      <t>カイテイ</t>
    </rPh>
    <rPh sb="130" eb="132">
      <t>ヒツヨウ</t>
    </rPh>
    <rPh sb="138" eb="140">
      <t>ケントウ</t>
    </rPh>
    <rPh sb="141" eb="143">
      <t>ヒツヨウ</t>
    </rPh>
    <rPh sb="149" eb="151">
      <t>キギョウ</t>
    </rPh>
    <rPh sb="151" eb="153">
      <t>カイケイ</t>
    </rPh>
    <rPh sb="154" eb="156">
      <t>イコウ</t>
    </rPh>
    <rPh sb="158" eb="160">
      <t>ケイカク</t>
    </rPh>
    <rPh sb="166" eb="168">
      <t>シサン</t>
    </rPh>
    <rPh sb="168" eb="169">
      <t>トウ</t>
    </rPh>
    <rPh sb="170" eb="172">
      <t>ハアク</t>
    </rPh>
    <rPh sb="173" eb="175">
      <t>セイサ</t>
    </rPh>
    <rPh sb="176" eb="177">
      <t>ツト</t>
    </rPh>
    <rPh sb="180" eb="181">
      <t>トモ</t>
    </rPh>
    <rPh sb="182" eb="185">
      <t>アンテイテキ</t>
    </rPh>
    <rPh sb="186" eb="188">
      <t>カイケイ</t>
    </rPh>
    <rPh sb="194" eb="196">
      <t>ドリョク</t>
    </rPh>
    <rPh sb="200" eb="202">
      <t>ヒツヨウ</t>
    </rPh>
    <phoneticPr fontId="4"/>
  </si>
  <si>
    <t xml:space="preserve"> 収益的収支比率は上昇傾向となっているが、下水道事業の地方債の償還金がピークを過ぎたことから改善傾向にある。
　なお、近年では普及率の鈍化及び水道使用量の節水による排水量の減少に伴い使用料収入が伸び悩むところであり、他会計からの繰入金にも頼っているところである。
　供用開始から14年が経過し機器等の経年劣化による修繕費が増加してきており、適切な維持管理と計画的な更新を図ると共に、供用開始以降料金改定を行っていないため、会計状況に見合った料金改定を検討する必要がある。
　経費回収率は、類似団体平均値を上回っているが、100%を下回っている。今後さらに施設整備が必要となり、水洗化率が横這いとなっていることから、適切な使用料収入が確保できない状況であり、使用料の改定が求められる。
　汚水処理原価は、維持管理費のうち処理場の電気料金の削減が図れたことで削減となり、また、施設機器の修繕が減少したため当該年度は削減できたが、今後、燃料調整費の増加等により電気料金の増加も見込まれ、また、経年等による施設の修繕が増加することが見込まれる。
　機器状況の把握を初め、経営状況により適切な維持管理を図り、更なる費用の削減や適切な使用料金の改定を行う必要がある。
　施設利用率については、ほぼ横ばい傾向にあり、今後も大幅な上昇は考え難いところである。
　水洗化率については、大半の接続工事が完了しており、ほぼ横這い状況となっている。一部未接続の家屋もあるため、住民への接続促進を啓発し、更なる水洗化率の向上に努めていく状況である。</t>
    <rPh sb="1" eb="4">
      <t>シュウエキテキ</t>
    </rPh>
    <rPh sb="4" eb="6">
      <t>シュウシ</t>
    </rPh>
    <rPh sb="6" eb="8">
      <t>ヒリツ</t>
    </rPh>
    <rPh sb="9" eb="11">
      <t>ジョウショウ</t>
    </rPh>
    <rPh sb="11" eb="13">
      <t>ケイコウ</t>
    </rPh>
    <rPh sb="21" eb="24">
      <t>ゲスイドウ</t>
    </rPh>
    <rPh sb="24" eb="26">
      <t>ジギョウ</t>
    </rPh>
    <rPh sb="27" eb="30">
      <t>チホウサイ</t>
    </rPh>
    <rPh sb="31" eb="33">
      <t>ショウカン</t>
    </rPh>
    <rPh sb="33" eb="34">
      <t>キン</t>
    </rPh>
    <rPh sb="39" eb="40">
      <t>ス</t>
    </rPh>
    <rPh sb="46" eb="48">
      <t>カイゼン</t>
    </rPh>
    <rPh sb="48" eb="50">
      <t>ケイコウ</t>
    </rPh>
    <rPh sb="59" eb="61">
      <t>キンネン</t>
    </rPh>
    <rPh sb="63" eb="65">
      <t>フキュウ</t>
    </rPh>
    <rPh sb="65" eb="66">
      <t>リツ</t>
    </rPh>
    <rPh sb="67" eb="69">
      <t>ドンカ</t>
    </rPh>
    <rPh sb="69" eb="70">
      <t>オヨ</t>
    </rPh>
    <rPh sb="71" eb="73">
      <t>スイドウ</t>
    </rPh>
    <rPh sb="73" eb="76">
      <t>シヨウリョウ</t>
    </rPh>
    <rPh sb="77" eb="79">
      <t>セッスイ</t>
    </rPh>
    <rPh sb="82" eb="84">
      <t>ハイスイ</t>
    </rPh>
    <rPh sb="84" eb="85">
      <t>リョウ</t>
    </rPh>
    <rPh sb="86" eb="88">
      <t>ゲンショウ</t>
    </rPh>
    <rPh sb="89" eb="90">
      <t>トモナ</t>
    </rPh>
    <rPh sb="91" eb="94">
      <t>シヨウリョウ</t>
    </rPh>
    <rPh sb="94" eb="96">
      <t>シュウニュウ</t>
    </rPh>
    <rPh sb="97" eb="98">
      <t>ノ</t>
    </rPh>
    <rPh sb="99" eb="100">
      <t>ナヤ</t>
    </rPh>
    <rPh sb="108" eb="109">
      <t>タ</t>
    </rPh>
    <rPh sb="109" eb="111">
      <t>カイケイ</t>
    </rPh>
    <rPh sb="114" eb="116">
      <t>クリイレ</t>
    </rPh>
    <rPh sb="116" eb="117">
      <t>キン</t>
    </rPh>
    <rPh sb="119" eb="120">
      <t>タヨ</t>
    </rPh>
    <rPh sb="133" eb="135">
      <t>キョウヨウ</t>
    </rPh>
    <rPh sb="135" eb="137">
      <t>カイシ</t>
    </rPh>
    <rPh sb="141" eb="142">
      <t>ネン</t>
    </rPh>
    <rPh sb="143" eb="145">
      <t>ケイカ</t>
    </rPh>
    <rPh sb="146" eb="148">
      <t>キキ</t>
    </rPh>
    <rPh sb="148" eb="149">
      <t>トウ</t>
    </rPh>
    <rPh sb="150" eb="152">
      <t>ケイネン</t>
    </rPh>
    <rPh sb="152" eb="154">
      <t>レッカ</t>
    </rPh>
    <rPh sb="157" eb="160">
      <t>シュウゼンヒ</t>
    </rPh>
    <rPh sb="161" eb="163">
      <t>ゾウカ</t>
    </rPh>
    <rPh sb="170" eb="172">
      <t>テキセツ</t>
    </rPh>
    <rPh sb="173" eb="175">
      <t>イジ</t>
    </rPh>
    <rPh sb="175" eb="177">
      <t>カンリ</t>
    </rPh>
    <rPh sb="178" eb="181">
      <t>ケイカクテキ</t>
    </rPh>
    <rPh sb="182" eb="184">
      <t>コウシン</t>
    </rPh>
    <rPh sb="185" eb="186">
      <t>ハカ</t>
    </rPh>
    <rPh sb="188" eb="189">
      <t>トモ</t>
    </rPh>
    <rPh sb="191" eb="193">
      <t>キョウヨウ</t>
    </rPh>
    <rPh sb="193" eb="195">
      <t>カイシ</t>
    </rPh>
    <rPh sb="195" eb="197">
      <t>イコウ</t>
    </rPh>
    <rPh sb="197" eb="199">
      <t>リョウキン</t>
    </rPh>
    <rPh sb="199" eb="201">
      <t>カイテイ</t>
    </rPh>
    <rPh sb="202" eb="203">
      <t>オコナ</t>
    </rPh>
    <rPh sb="211" eb="213">
      <t>カイケイ</t>
    </rPh>
    <rPh sb="213" eb="215">
      <t>ジョウキョウ</t>
    </rPh>
    <rPh sb="216" eb="218">
      <t>ミア</t>
    </rPh>
    <rPh sb="220" eb="222">
      <t>リョウキン</t>
    </rPh>
    <rPh sb="222" eb="224">
      <t>カイテイ</t>
    </rPh>
    <rPh sb="225" eb="227">
      <t>ケントウ</t>
    </rPh>
    <rPh sb="229" eb="231">
      <t>ヒツヨウ</t>
    </rPh>
    <rPh sb="237" eb="239">
      <t>ケイヒ</t>
    </rPh>
    <rPh sb="239" eb="241">
      <t>カイシュウ</t>
    </rPh>
    <rPh sb="241" eb="242">
      <t>リツ</t>
    </rPh>
    <rPh sb="244" eb="246">
      <t>ルイジ</t>
    </rPh>
    <rPh sb="246" eb="248">
      <t>ダンタイ</t>
    </rPh>
    <rPh sb="248" eb="251">
      <t>ヘイキンチ</t>
    </rPh>
    <rPh sb="252" eb="254">
      <t>ウワマワ</t>
    </rPh>
    <rPh sb="265" eb="267">
      <t>シタマワ</t>
    </rPh>
    <rPh sb="272" eb="274">
      <t>コンゴ</t>
    </rPh>
    <rPh sb="277" eb="279">
      <t>シセツ</t>
    </rPh>
    <rPh sb="279" eb="281">
      <t>セイビ</t>
    </rPh>
    <rPh sb="282" eb="284">
      <t>ヒツヨウ</t>
    </rPh>
    <rPh sb="288" eb="291">
      <t>スイセンカ</t>
    </rPh>
    <rPh sb="291" eb="292">
      <t>リツ</t>
    </rPh>
    <rPh sb="293" eb="295">
      <t>ヨコバ</t>
    </rPh>
    <rPh sb="307" eb="309">
      <t>テキセツ</t>
    </rPh>
    <rPh sb="310" eb="313">
      <t>シヨウリョウ</t>
    </rPh>
    <rPh sb="313" eb="315">
      <t>シュウニュウ</t>
    </rPh>
    <rPh sb="316" eb="318">
      <t>カクホ</t>
    </rPh>
    <rPh sb="322" eb="324">
      <t>ジョウキョウ</t>
    </rPh>
    <rPh sb="328" eb="331">
      <t>シヨウリョウ</t>
    </rPh>
    <rPh sb="332" eb="334">
      <t>カイテイ</t>
    </rPh>
    <rPh sb="335" eb="336">
      <t>モト</t>
    </rPh>
    <rPh sb="343" eb="345">
      <t>オスイ</t>
    </rPh>
    <rPh sb="345" eb="347">
      <t>ショリ</t>
    </rPh>
    <rPh sb="347" eb="349">
      <t>ゲンカ</t>
    </rPh>
    <rPh sb="351" eb="353">
      <t>イジ</t>
    </rPh>
    <rPh sb="353" eb="356">
      <t>カンリヒ</t>
    </rPh>
    <rPh sb="359" eb="362">
      <t>ショリジョウ</t>
    </rPh>
    <rPh sb="363" eb="365">
      <t>デンキ</t>
    </rPh>
    <rPh sb="365" eb="367">
      <t>リョウキン</t>
    </rPh>
    <rPh sb="368" eb="370">
      <t>サクゲン</t>
    </rPh>
    <rPh sb="371" eb="372">
      <t>ハカ</t>
    </rPh>
    <rPh sb="377" eb="379">
      <t>サクゲン</t>
    </rPh>
    <rPh sb="386" eb="388">
      <t>シセツ</t>
    </rPh>
    <rPh sb="388" eb="390">
      <t>キキ</t>
    </rPh>
    <rPh sb="391" eb="393">
      <t>シュウゼン</t>
    </rPh>
    <rPh sb="394" eb="396">
      <t>ゲンショウ</t>
    </rPh>
    <rPh sb="400" eb="402">
      <t>トウガイ</t>
    </rPh>
    <rPh sb="402" eb="404">
      <t>ネンド</t>
    </rPh>
    <rPh sb="405" eb="407">
      <t>サクゲン</t>
    </rPh>
    <rPh sb="412" eb="414">
      <t>コンゴ</t>
    </rPh>
    <rPh sb="415" eb="417">
      <t>ネンリョウ</t>
    </rPh>
    <rPh sb="417" eb="420">
      <t>チョウセイヒ</t>
    </rPh>
    <rPh sb="421" eb="423">
      <t>ゾウカ</t>
    </rPh>
    <rPh sb="423" eb="424">
      <t>トウ</t>
    </rPh>
    <rPh sb="427" eb="429">
      <t>デンキ</t>
    </rPh>
    <rPh sb="429" eb="431">
      <t>リョウキン</t>
    </rPh>
    <rPh sb="432" eb="434">
      <t>ゾウカ</t>
    </rPh>
    <rPh sb="435" eb="437">
      <t>ミコ</t>
    </rPh>
    <rPh sb="443" eb="445">
      <t>ケイネン</t>
    </rPh>
    <rPh sb="445" eb="446">
      <t>トウ</t>
    </rPh>
    <rPh sb="449" eb="451">
      <t>シセツ</t>
    </rPh>
    <rPh sb="452" eb="454">
      <t>シュウゼン</t>
    </rPh>
    <rPh sb="455" eb="457">
      <t>ゾウカ</t>
    </rPh>
    <rPh sb="462" eb="464">
      <t>ミコ</t>
    </rPh>
    <rPh sb="470" eb="472">
      <t>キキ</t>
    </rPh>
    <rPh sb="472" eb="474">
      <t>ジョウキョウ</t>
    </rPh>
    <rPh sb="475" eb="477">
      <t>ハアク</t>
    </rPh>
    <rPh sb="478" eb="479">
      <t>ハジ</t>
    </rPh>
    <rPh sb="481" eb="483">
      <t>ケイエイ</t>
    </rPh>
    <rPh sb="483" eb="485">
      <t>ジョウキョウ</t>
    </rPh>
    <rPh sb="488" eb="490">
      <t>テキセツ</t>
    </rPh>
    <rPh sb="491" eb="493">
      <t>イジ</t>
    </rPh>
    <rPh sb="493" eb="495">
      <t>カンリ</t>
    </rPh>
    <rPh sb="496" eb="497">
      <t>ハカ</t>
    </rPh>
    <rPh sb="499" eb="500">
      <t>サラ</t>
    </rPh>
    <rPh sb="502" eb="504">
      <t>ヒヨウ</t>
    </rPh>
    <rPh sb="505" eb="507">
      <t>サクゲン</t>
    </rPh>
    <rPh sb="508" eb="510">
      <t>テキセツ</t>
    </rPh>
    <rPh sb="511" eb="514">
      <t>シヨウリョウ</t>
    </rPh>
    <rPh sb="514" eb="515">
      <t>キン</t>
    </rPh>
    <rPh sb="516" eb="518">
      <t>カイテイ</t>
    </rPh>
    <rPh sb="519" eb="520">
      <t>オコナ</t>
    </rPh>
    <rPh sb="521" eb="523">
      <t>ヒツヨウ</t>
    </rPh>
    <rPh sb="529" eb="531">
      <t>シセツ</t>
    </rPh>
    <rPh sb="531" eb="533">
      <t>リヨウ</t>
    </rPh>
    <rPh sb="533" eb="534">
      <t>リツ</t>
    </rPh>
    <rPh sb="542" eb="543">
      <t>ヨコ</t>
    </rPh>
    <rPh sb="545" eb="547">
      <t>ケイコウ</t>
    </rPh>
    <rPh sb="551" eb="553">
      <t>コンゴ</t>
    </rPh>
    <rPh sb="554" eb="556">
      <t>オオハバ</t>
    </rPh>
    <rPh sb="557" eb="559">
      <t>ジョウショウ</t>
    </rPh>
    <rPh sb="560" eb="561">
      <t>カンガ</t>
    </rPh>
    <rPh sb="562" eb="563">
      <t>ニク</t>
    </rPh>
    <rPh sb="573" eb="576">
      <t>スイセンカ</t>
    </rPh>
    <rPh sb="576" eb="577">
      <t>リツ</t>
    </rPh>
    <rPh sb="583" eb="585">
      <t>タイハン</t>
    </rPh>
    <rPh sb="586" eb="588">
      <t>セツゾク</t>
    </rPh>
    <rPh sb="588" eb="590">
      <t>コウジ</t>
    </rPh>
    <rPh sb="591" eb="593">
      <t>カンリョウ</t>
    </rPh>
    <rPh sb="600" eb="602">
      <t>ヨコバ</t>
    </rPh>
    <rPh sb="603" eb="605">
      <t>ジョウキョウ</t>
    </rPh>
    <rPh sb="612" eb="614">
      <t>イチブ</t>
    </rPh>
    <rPh sb="614" eb="617">
      <t>ミセツゾク</t>
    </rPh>
    <rPh sb="618" eb="620">
      <t>カオク</t>
    </rPh>
    <rPh sb="626" eb="628">
      <t>ジュウミン</t>
    </rPh>
    <rPh sb="630" eb="632">
      <t>セツゾク</t>
    </rPh>
    <rPh sb="632" eb="634">
      <t>ソクシン</t>
    </rPh>
    <rPh sb="635" eb="637">
      <t>ケイハツ</t>
    </rPh>
    <rPh sb="639" eb="640">
      <t>サラ</t>
    </rPh>
    <rPh sb="642" eb="645">
      <t>スイセンカ</t>
    </rPh>
    <rPh sb="645" eb="646">
      <t>リツ</t>
    </rPh>
    <rPh sb="647" eb="649">
      <t>コウジョウ</t>
    </rPh>
    <rPh sb="650" eb="651">
      <t>ツト</t>
    </rPh>
    <rPh sb="655" eb="65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</si>
</sst>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0.28999999999999998</c:v>
                </c:pt>
                <c:pt idx="3">
                  <c:v>0</c:v>
                </c:pt>
                <c:pt idx="4" formatCode="#,##0.00;&quot;△&quot;#,##0.00;&quot;-&quot;">
                  <c:v>2.86</c:v>
                </c:pt>
              </c:numCache>
            </c:numRef>
          </c:val>
          <c:extLst xmlns:c16r2="http://schemas.microsoft.com/office/drawing/2015/06/chart">
            <c:ext xmlns:c16="http://schemas.microsoft.com/office/drawing/2014/chart" uri="{C3380CC4-5D6E-409C-BE32-E72D297353CC}">
              <c16:uniqueId val="{00000000-1FCB-4F7B-8C89-6987FC860F39}"/>
            </c:ext>
          </c:extLst>
        </c:ser>
        <c:dLbls>
          <c:showLegendKey val="0"/>
          <c:showVal val="0"/>
          <c:showCatName val="0"/>
          <c:showSerName val="0"/>
          <c:showPercent val="0"/>
          <c:showBubbleSize val="0"/>
        </c:dLbls>
        <c:gapWidth val="150"/>
        <c:axId val="88604032"/>
        <c:axId val="894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1FCB-4F7B-8C89-6987FC860F39}"/>
            </c:ext>
          </c:extLst>
        </c:ser>
        <c:dLbls>
          <c:showLegendKey val="0"/>
          <c:showVal val="0"/>
          <c:showCatName val="0"/>
          <c:showSerName val="0"/>
          <c:showPercent val="0"/>
          <c:showBubbleSize val="0"/>
        </c:dLbls>
        <c:marker val="1"/>
        <c:smooth val="0"/>
        <c:axId val="88604032"/>
        <c:axId val="89462272"/>
      </c:lineChart>
      <c:dateAx>
        <c:axId val="88604032"/>
        <c:scaling>
          <c:orientation val="minMax"/>
        </c:scaling>
        <c:delete val="1"/>
        <c:axPos val="b"/>
        <c:numFmt formatCode="ge" sourceLinked="1"/>
        <c:majorTickMark val="none"/>
        <c:minorTickMark val="none"/>
        <c:tickLblPos val="none"/>
        <c:crossAx val="89462272"/>
        <c:crosses val="autoZero"/>
        <c:auto val="1"/>
        <c:lblOffset val="100"/>
        <c:baseTimeUnit val="years"/>
      </c:dateAx>
      <c:valAx>
        <c:axId val="894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64.05</c:v>
                </c:pt>
                <c:pt idx="1">
                  <c:v>63.22</c:v>
                </c:pt>
                <c:pt idx="2">
                  <c:v>61.57</c:v>
                </c:pt>
                <c:pt idx="3">
                  <c:v>60.41</c:v>
                </c:pt>
                <c:pt idx="4">
                  <c:v>61.82</c:v>
                </c:pt>
              </c:numCache>
            </c:numRef>
          </c:val>
          <c:extLst xmlns:c16r2="http://schemas.microsoft.com/office/drawing/2015/06/chart">
            <c:ext xmlns:c16="http://schemas.microsoft.com/office/drawing/2014/chart" uri="{C3380CC4-5D6E-409C-BE32-E72D297353CC}">
              <c16:uniqueId val="{00000000-F849-4C48-9157-CE93B9D32278}"/>
            </c:ext>
          </c:extLst>
        </c:ser>
        <c:dLbls>
          <c:showLegendKey val="0"/>
          <c:showVal val="0"/>
          <c:showCatName val="0"/>
          <c:showSerName val="0"/>
          <c:showPercent val="0"/>
          <c:showBubbleSize val="0"/>
        </c:dLbls>
        <c:gapWidth val="150"/>
        <c:axId val="94145536"/>
        <c:axId val="941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F849-4C48-9157-CE93B9D32278}"/>
            </c:ext>
          </c:extLst>
        </c:ser>
        <c:dLbls>
          <c:showLegendKey val="0"/>
          <c:showVal val="0"/>
          <c:showCatName val="0"/>
          <c:showSerName val="0"/>
          <c:showPercent val="0"/>
          <c:showBubbleSize val="0"/>
        </c:dLbls>
        <c:marker val="1"/>
        <c:smooth val="0"/>
        <c:axId val="94145536"/>
        <c:axId val="94164096"/>
      </c:lineChart>
      <c:dateAx>
        <c:axId val="94145536"/>
        <c:scaling>
          <c:orientation val="minMax"/>
        </c:scaling>
        <c:delete val="1"/>
        <c:axPos val="b"/>
        <c:numFmt formatCode="ge" sourceLinked="1"/>
        <c:majorTickMark val="none"/>
        <c:minorTickMark val="none"/>
        <c:tickLblPos val="none"/>
        <c:crossAx val="94164096"/>
        <c:crosses val="autoZero"/>
        <c:auto val="1"/>
        <c:lblOffset val="100"/>
        <c:baseTimeUnit val="years"/>
      </c:dateAx>
      <c:valAx>
        <c:axId val="941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71.52</c:v>
                </c:pt>
                <c:pt idx="1">
                  <c:v>72.87</c:v>
                </c:pt>
                <c:pt idx="2">
                  <c:v>74.56</c:v>
                </c:pt>
                <c:pt idx="3">
                  <c:v>76.05</c:v>
                </c:pt>
                <c:pt idx="4">
                  <c:v>76.13</c:v>
                </c:pt>
              </c:numCache>
            </c:numRef>
          </c:val>
          <c:extLst xmlns:c16r2="http://schemas.microsoft.com/office/drawing/2015/06/chart">
            <c:ext xmlns:c16="http://schemas.microsoft.com/office/drawing/2014/chart" uri="{C3380CC4-5D6E-409C-BE32-E72D297353CC}">
              <c16:uniqueId val="{00000000-D248-42F2-B922-02FCDF7E0DC4}"/>
            </c:ext>
          </c:extLst>
        </c:ser>
        <c:dLbls>
          <c:showLegendKey val="0"/>
          <c:showVal val="0"/>
          <c:showCatName val="0"/>
          <c:showSerName val="0"/>
          <c:showPercent val="0"/>
          <c:showBubbleSize val="0"/>
        </c:dLbls>
        <c:gapWidth val="150"/>
        <c:axId val="94412160"/>
        <c:axId val="944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D248-42F2-B922-02FCDF7E0DC4}"/>
            </c:ext>
          </c:extLst>
        </c:ser>
        <c:dLbls>
          <c:showLegendKey val="0"/>
          <c:showVal val="0"/>
          <c:showCatName val="0"/>
          <c:showSerName val="0"/>
          <c:showPercent val="0"/>
          <c:showBubbleSize val="0"/>
        </c:dLbls>
        <c:marker val="1"/>
        <c:smooth val="0"/>
        <c:axId val="94412160"/>
        <c:axId val="94414336"/>
      </c:lineChart>
      <c:dateAx>
        <c:axId val="94412160"/>
        <c:scaling>
          <c:orientation val="minMax"/>
        </c:scaling>
        <c:delete val="1"/>
        <c:axPos val="b"/>
        <c:numFmt formatCode="ge" sourceLinked="1"/>
        <c:majorTickMark val="none"/>
        <c:minorTickMark val="none"/>
        <c:tickLblPos val="none"/>
        <c:crossAx val="94414336"/>
        <c:crosses val="autoZero"/>
        <c:auto val="1"/>
        <c:lblOffset val="100"/>
        <c:baseTimeUnit val="years"/>
      </c:dateAx>
      <c:valAx>
        <c:axId val="944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95.37</c:v>
                </c:pt>
                <c:pt idx="1">
                  <c:v>94.38</c:v>
                </c:pt>
                <c:pt idx="2">
                  <c:v>93.77</c:v>
                </c:pt>
                <c:pt idx="3">
                  <c:v>97.01</c:v>
                </c:pt>
                <c:pt idx="4">
                  <c:v>99.3</c:v>
                </c:pt>
              </c:numCache>
            </c:numRef>
          </c:val>
          <c:extLst xmlns:c16r2="http://schemas.microsoft.com/office/drawing/2015/06/chart">
            <c:ext xmlns:c16="http://schemas.microsoft.com/office/drawing/2014/chart" uri="{C3380CC4-5D6E-409C-BE32-E72D297353CC}">
              <c16:uniqueId val="{00000000-8407-48EB-9103-546C1256B7E1}"/>
            </c:ext>
          </c:extLst>
        </c:ser>
        <c:dLbls>
          <c:showLegendKey val="0"/>
          <c:showVal val="0"/>
          <c:showCatName val="0"/>
          <c:showSerName val="0"/>
          <c:showPercent val="0"/>
          <c:showBubbleSize val="0"/>
        </c:dLbls>
        <c:gapWidth val="150"/>
        <c:axId val="89509888"/>
        <c:axId val="895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07-48EB-9103-546C1256B7E1}"/>
            </c:ext>
          </c:extLst>
        </c:ser>
        <c:dLbls>
          <c:showLegendKey val="0"/>
          <c:showVal val="0"/>
          <c:showCatName val="0"/>
          <c:showSerName val="0"/>
          <c:showPercent val="0"/>
          <c:showBubbleSize val="0"/>
        </c:dLbls>
        <c:marker val="1"/>
        <c:smooth val="0"/>
        <c:axId val="89509888"/>
        <c:axId val="89511808"/>
      </c:lineChart>
      <c:dateAx>
        <c:axId val="89509888"/>
        <c:scaling>
          <c:orientation val="minMax"/>
        </c:scaling>
        <c:delete val="1"/>
        <c:axPos val="b"/>
        <c:numFmt formatCode="ge" sourceLinked="1"/>
        <c:majorTickMark val="none"/>
        <c:minorTickMark val="none"/>
        <c:tickLblPos val="none"/>
        <c:crossAx val="89511808"/>
        <c:crosses val="autoZero"/>
        <c:auto val="1"/>
        <c:lblOffset val="100"/>
        <c:baseTimeUnit val="years"/>
      </c:dateAx>
      <c:valAx>
        <c:axId val="895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98-4A5E-A224-74524B13563A}"/>
            </c:ext>
          </c:extLst>
        </c:ser>
        <c:dLbls>
          <c:showLegendKey val="0"/>
          <c:showVal val="0"/>
          <c:showCatName val="0"/>
          <c:showSerName val="0"/>
          <c:showPercent val="0"/>
          <c:showBubbleSize val="0"/>
        </c:dLbls>
        <c:gapWidth val="150"/>
        <c:axId val="91791744"/>
        <c:axId val="917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98-4A5E-A224-74524B13563A}"/>
            </c:ext>
          </c:extLst>
        </c:ser>
        <c:dLbls>
          <c:showLegendKey val="0"/>
          <c:showVal val="0"/>
          <c:showCatName val="0"/>
          <c:showSerName val="0"/>
          <c:showPercent val="0"/>
          <c:showBubbleSize val="0"/>
        </c:dLbls>
        <c:marker val="1"/>
        <c:smooth val="0"/>
        <c:axId val="91791744"/>
        <c:axId val="91793664"/>
      </c:lineChart>
      <c:dateAx>
        <c:axId val="91791744"/>
        <c:scaling>
          <c:orientation val="minMax"/>
        </c:scaling>
        <c:delete val="1"/>
        <c:axPos val="b"/>
        <c:numFmt formatCode="ge" sourceLinked="1"/>
        <c:majorTickMark val="none"/>
        <c:minorTickMark val="none"/>
        <c:tickLblPos val="none"/>
        <c:crossAx val="91793664"/>
        <c:crosses val="autoZero"/>
        <c:auto val="1"/>
        <c:lblOffset val="100"/>
        <c:baseTimeUnit val="years"/>
      </c:dateAx>
      <c:valAx>
        <c:axId val="917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94-4737-AF40-BDEC0202A10A}"/>
            </c:ext>
          </c:extLst>
        </c:ser>
        <c:dLbls>
          <c:showLegendKey val="0"/>
          <c:showVal val="0"/>
          <c:showCatName val="0"/>
          <c:showSerName val="0"/>
          <c:showPercent val="0"/>
          <c:showBubbleSize val="0"/>
        </c:dLbls>
        <c:gapWidth val="150"/>
        <c:axId val="94262016"/>
        <c:axId val="942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94-4737-AF40-BDEC0202A10A}"/>
            </c:ext>
          </c:extLst>
        </c:ser>
        <c:dLbls>
          <c:showLegendKey val="0"/>
          <c:showVal val="0"/>
          <c:showCatName val="0"/>
          <c:showSerName val="0"/>
          <c:showPercent val="0"/>
          <c:showBubbleSize val="0"/>
        </c:dLbls>
        <c:marker val="1"/>
        <c:smooth val="0"/>
        <c:axId val="94262016"/>
        <c:axId val="94263936"/>
      </c:lineChart>
      <c:dateAx>
        <c:axId val="94262016"/>
        <c:scaling>
          <c:orientation val="minMax"/>
        </c:scaling>
        <c:delete val="1"/>
        <c:axPos val="b"/>
        <c:numFmt formatCode="ge" sourceLinked="1"/>
        <c:majorTickMark val="none"/>
        <c:minorTickMark val="none"/>
        <c:tickLblPos val="none"/>
        <c:crossAx val="94263936"/>
        <c:crosses val="autoZero"/>
        <c:auto val="1"/>
        <c:lblOffset val="100"/>
        <c:baseTimeUnit val="years"/>
      </c:dateAx>
      <c:valAx>
        <c:axId val="942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23-4FAF-87D2-CFB3FCF8ADBC}"/>
            </c:ext>
          </c:extLst>
        </c:ser>
        <c:dLbls>
          <c:showLegendKey val="0"/>
          <c:showVal val="0"/>
          <c:showCatName val="0"/>
          <c:showSerName val="0"/>
          <c:showPercent val="0"/>
          <c:showBubbleSize val="0"/>
        </c:dLbls>
        <c:gapWidth val="150"/>
        <c:axId val="93921280"/>
        <c:axId val="939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23-4FAF-87D2-CFB3FCF8ADBC}"/>
            </c:ext>
          </c:extLst>
        </c:ser>
        <c:dLbls>
          <c:showLegendKey val="0"/>
          <c:showVal val="0"/>
          <c:showCatName val="0"/>
          <c:showSerName val="0"/>
          <c:showPercent val="0"/>
          <c:showBubbleSize val="0"/>
        </c:dLbls>
        <c:marker val="1"/>
        <c:smooth val="0"/>
        <c:axId val="93921280"/>
        <c:axId val="93922816"/>
      </c:lineChart>
      <c:dateAx>
        <c:axId val="93921280"/>
        <c:scaling>
          <c:orientation val="minMax"/>
        </c:scaling>
        <c:delete val="1"/>
        <c:axPos val="b"/>
        <c:numFmt formatCode="ge" sourceLinked="1"/>
        <c:majorTickMark val="none"/>
        <c:minorTickMark val="none"/>
        <c:tickLblPos val="none"/>
        <c:crossAx val="93922816"/>
        <c:crosses val="autoZero"/>
        <c:auto val="1"/>
        <c:lblOffset val="100"/>
        <c:baseTimeUnit val="years"/>
      </c:dateAx>
      <c:valAx>
        <c:axId val="939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A4-46B5-A5E5-C0CA5E779E65}"/>
            </c:ext>
          </c:extLst>
        </c:ser>
        <c:dLbls>
          <c:showLegendKey val="0"/>
          <c:showVal val="0"/>
          <c:showCatName val="0"/>
          <c:showSerName val="0"/>
          <c:showPercent val="0"/>
          <c:showBubbleSize val="0"/>
        </c:dLbls>
        <c:gapWidth val="150"/>
        <c:axId val="93945856"/>
        <c:axId val="939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A4-46B5-A5E5-C0CA5E779E65}"/>
            </c:ext>
          </c:extLst>
        </c:ser>
        <c:dLbls>
          <c:showLegendKey val="0"/>
          <c:showVal val="0"/>
          <c:showCatName val="0"/>
          <c:showSerName val="0"/>
          <c:showPercent val="0"/>
          <c:showBubbleSize val="0"/>
        </c:dLbls>
        <c:marker val="1"/>
        <c:smooth val="0"/>
        <c:axId val="93945856"/>
        <c:axId val="93947776"/>
      </c:lineChart>
      <c:dateAx>
        <c:axId val="93945856"/>
        <c:scaling>
          <c:orientation val="minMax"/>
        </c:scaling>
        <c:delete val="1"/>
        <c:axPos val="b"/>
        <c:numFmt formatCode="ge" sourceLinked="1"/>
        <c:majorTickMark val="none"/>
        <c:minorTickMark val="none"/>
        <c:tickLblPos val="none"/>
        <c:crossAx val="93947776"/>
        <c:crosses val="autoZero"/>
        <c:auto val="1"/>
        <c:lblOffset val="100"/>
        <c:baseTimeUnit val="years"/>
      </c:dateAx>
      <c:valAx>
        <c:axId val="939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386.13</c:v>
                </c:pt>
                <c:pt idx="1">
                  <c:v>257.62</c:v>
                </c:pt>
                <c:pt idx="2">
                  <c:v>287.25</c:v>
                </c:pt>
                <c:pt idx="3">
                  <c:v>250.53</c:v>
                </c:pt>
                <c:pt idx="4">
                  <c:v>239.74</c:v>
                </c:pt>
              </c:numCache>
            </c:numRef>
          </c:val>
          <c:extLst xmlns:c16r2="http://schemas.microsoft.com/office/drawing/2015/06/chart">
            <c:ext xmlns:c16="http://schemas.microsoft.com/office/drawing/2014/chart" uri="{C3380CC4-5D6E-409C-BE32-E72D297353CC}">
              <c16:uniqueId val="{00000000-7517-4879-BADA-432AE81F9B50}"/>
            </c:ext>
          </c:extLst>
        </c:ser>
        <c:dLbls>
          <c:showLegendKey val="0"/>
          <c:showVal val="0"/>
          <c:showCatName val="0"/>
          <c:showSerName val="0"/>
          <c:showPercent val="0"/>
          <c:showBubbleSize val="0"/>
        </c:dLbls>
        <c:gapWidth val="150"/>
        <c:axId val="93995392"/>
        <c:axId val="939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7517-4879-BADA-432AE81F9B50}"/>
            </c:ext>
          </c:extLst>
        </c:ser>
        <c:dLbls>
          <c:showLegendKey val="0"/>
          <c:showVal val="0"/>
          <c:showCatName val="0"/>
          <c:showSerName val="0"/>
          <c:showPercent val="0"/>
          <c:showBubbleSize val="0"/>
        </c:dLbls>
        <c:marker val="1"/>
        <c:smooth val="0"/>
        <c:axId val="93995392"/>
        <c:axId val="93997312"/>
      </c:lineChart>
      <c:dateAx>
        <c:axId val="93995392"/>
        <c:scaling>
          <c:orientation val="minMax"/>
        </c:scaling>
        <c:delete val="1"/>
        <c:axPos val="b"/>
        <c:numFmt formatCode="ge" sourceLinked="1"/>
        <c:majorTickMark val="none"/>
        <c:minorTickMark val="none"/>
        <c:tickLblPos val="none"/>
        <c:crossAx val="93997312"/>
        <c:crosses val="autoZero"/>
        <c:auto val="1"/>
        <c:lblOffset val="100"/>
        <c:baseTimeUnit val="years"/>
      </c:dateAx>
      <c:valAx>
        <c:axId val="939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82.98</c:v>
                </c:pt>
                <c:pt idx="1">
                  <c:v>80.92</c:v>
                </c:pt>
                <c:pt idx="2">
                  <c:v>81.05</c:v>
                </c:pt>
                <c:pt idx="3">
                  <c:v>80.260000000000005</c:v>
                </c:pt>
                <c:pt idx="4">
                  <c:v>91.99</c:v>
                </c:pt>
              </c:numCache>
            </c:numRef>
          </c:val>
          <c:extLst xmlns:c16r2="http://schemas.microsoft.com/office/drawing/2015/06/chart">
            <c:ext xmlns:c16="http://schemas.microsoft.com/office/drawing/2014/chart" uri="{C3380CC4-5D6E-409C-BE32-E72D297353CC}">
              <c16:uniqueId val="{00000000-58A1-47A8-8D36-83000EE03995}"/>
            </c:ext>
          </c:extLst>
        </c:ser>
        <c:dLbls>
          <c:showLegendKey val="0"/>
          <c:showVal val="0"/>
          <c:showCatName val="0"/>
          <c:showSerName val="0"/>
          <c:showPercent val="0"/>
          <c:showBubbleSize val="0"/>
        </c:dLbls>
        <c:gapWidth val="150"/>
        <c:axId val="94026368"/>
        <c:axId val="9403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58A1-47A8-8D36-83000EE03995}"/>
            </c:ext>
          </c:extLst>
        </c:ser>
        <c:dLbls>
          <c:showLegendKey val="0"/>
          <c:showVal val="0"/>
          <c:showCatName val="0"/>
          <c:showSerName val="0"/>
          <c:showPercent val="0"/>
          <c:showBubbleSize val="0"/>
        </c:dLbls>
        <c:marker val="1"/>
        <c:smooth val="0"/>
        <c:axId val="94026368"/>
        <c:axId val="94032640"/>
      </c:lineChart>
      <c:dateAx>
        <c:axId val="94026368"/>
        <c:scaling>
          <c:orientation val="minMax"/>
        </c:scaling>
        <c:delete val="1"/>
        <c:axPos val="b"/>
        <c:numFmt formatCode="ge" sourceLinked="1"/>
        <c:majorTickMark val="none"/>
        <c:minorTickMark val="none"/>
        <c:tickLblPos val="none"/>
        <c:crossAx val="94032640"/>
        <c:crosses val="autoZero"/>
        <c:auto val="1"/>
        <c:lblOffset val="100"/>
        <c:baseTimeUnit val="years"/>
      </c:dateAx>
      <c:valAx>
        <c:axId val="940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215.3</c:v>
                </c:pt>
                <c:pt idx="1">
                  <c:v>227.15</c:v>
                </c:pt>
                <c:pt idx="2">
                  <c:v>226.98</c:v>
                </c:pt>
                <c:pt idx="3">
                  <c:v>230.15</c:v>
                </c:pt>
                <c:pt idx="4">
                  <c:v>201.07</c:v>
                </c:pt>
              </c:numCache>
            </c:numRef>
          </c:val>
          <c:extLst xmlns:c16r2="http://schemas.microsoft.com/office/drawing/2015/06/chart">
            <c:ext xmlns:c16="http://schemas.microsoft.com/office/drawing/2014/chart" uri="{C3380CC4-5D6E-409C-BE32-E72D297353CC}">
              <c16:uniqueId val="{00000000-E713-44C3-9A18-6837654EE868}"/>
            </c:ext>
          </c:extLst>
        </c:ser>
        <c:dLbls>
          <c:showLegendKey val="0"/>
          <c:showVal val="0"/>
          <c:showCatName val="0"/>
          <c:showSerName val="0"/>
          <c:showPercent val="0"/>
          <c:showBubbleSize val="0"/>
        </c:dLbls>
        <c:gapWidth val="150"/>
        <c:axId val="94112384"/>
        <c:axId val="941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E713-44C3-9A18-6837654EE868}"/>
            </c:ext>
          </c:extLst>
        </c:ser>
        <c:dLbls>
          <c:showLegendKey val="0"/>
          <c:showVal val="0"/>
          <c:showCatName val="0"/>
          <c:showSerName val="0"/>
          <c:showPercent val="0"/>
          <c:showBubbleSize val="0"/>
        </c:dLbls>
        <c:marker val="1"/>
        <c:smooth val="0"/>
        <c:axId val="94112384"/>
        <c:axId val="94130944"/>
      </c:lineChart>
      <c:dateAx>
        <c:axId val="94112384"/>
        <c:scaling>
          <c:orientation val="minMax"/>
        </c:scaling>
        <c:delete val="1"/>
        <c:axPos val="b"/>
        <c:numFmt formatCode="ge" sourceLinked="1"/>
        <c:majorTickMark val="none"/>
        <c:minorTickMark val="none"/>
        <c:tickLblPos val="none"/>
        <c:crossAx val="94130944"/>
        <c:crosses val="autoZero"/>
        <c:auto val="1"/>
        <c:lblOffset val="100"/>
        <c:baseTimeUnit val="years"/>
      </c:dateAx>
      <c:valAx>
        <c:axId val="941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上松町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Cd3</v>
      </c>
      <c r="X8" s="47"/>
      <c r="Y8" s="47"/>
      <c r="Z8" s="47"/>
      <c r="AA8" s="47"/>
      <c r="AB8" s="47"/>
      <c r="AC8" s="47"/>
      <c r="AD8" s="48" t="str">
        <f>データ!$M$6</f>
        <v>非設置</v>
      </c>
      <c r="AE8" s="48"/>
      <c r="AF8" s="48"/>
      <c r="AG8" s="48"/>
      <c r="AH8" s="48"/>
      <c r="AI8" s="48"/>
      <c r="AJ8" s="48"/>
      <c r="AK8" s="3"/>
      <c r="AL8" s="49">
        <f>データ!S6</f>
        <v>4636</v>
      </c>
      <c r="AM8" s="49"/>
      <c r="AN8" s="49"/>
      <c r="AO8" s="49"/>
      <c r="AP8" s="49"/>
      <c r="AQ8" s="49"/>
      <c r="AR8" s="49"/>
      <c r="AS8" s="49"/>
      <c r="AT8" s="44">
        <f>データ!T6</f>
        <v>168.42</v>
      </c>
      <c r="AU8" s="44"/>
      <c r="AV8" s="44"/>
      <c r="AW8" s="44"/>
      <c r="AX8" s="44"/>
      <c r="AY8" s="44"/>
      <c r="AZ8" s="44"/>
      <c r="BA8" s="44"/>
      <c r="BB8" s="44">
        <f>データ!U6</f>
        <v>27.53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70.36</v>
      </c>
      <c r="Q10" s="44"/>
      <c r="R10" s="44"/>
      <c r="S10" s="44"/>
      <c r="T10" s="44"/>
      <c r="U10" s="44"/>
      <c r="V10" s="44"/>
      <c r="W10" s="44">
        <f>データ!Q6</f>
        <v>99.83</v>
      </c>
      <c r="X10" s="44"/>
      <c r="Y10" s="44"/>
      <c r="Z10" s="44"/>
      <c r="AA10" s="44"/>
      <c r="AB10" s="44"/>
      <c r="AC10" s="44"/>
      <c r="AD10" s="49">
        <f>データ!R6</f>
        <v>3580</v>
      </c>
      <c r="AE10" s="49"/>
      <c r="AF10" s="49"/>
      <c r="AG10" s="49"/>
      <c r="AH10" s="49"/>
      <c r="AI10" s="49"/>
      <c r="AJ10" s="49"/>
      <c r="AK10" s="2"/>
      <c r="AL10" s="49">
        <f>データ!V6</f>
        <v>3221</v>
      </c>
      <c r="AM10" s="49"/>
      <c r="AN10" s="49"/>
      <c r="AO10" s="49"/>
      <c r="AP10" s="49"/>
      <c r="AQ10" s="49"/>
      <c r="AR10" s="49"/>
      <c r="AS10" s="49"/>
      <c r="AT10" s="44">
        <f>データ!W6</f>
        <v>1.65</v>
      </c>
      <c r="AU10" s="44"/>
      <c r="AV10" s="44"/>
      <c r="AW10" s="44"/>
      <c r="AX10" s="44"/>
      <c r="AY10" s="44"/>
      <c r="AZ10" s="44"/>
      <c r="BA10" s="44"/>
      <c r="BB10" s="44">
        <f>データ!X6</f>
        <v>1952.12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UmEsiZExIdUOPFYmVRG6n5XmDSREJj3tvbIWTFWcQC4ptSSsGSX9w6WxYMIb6dw4Rb/xLAEgF4zk7B21FOsMg==" saltValue="KYSSzmPMAuZQL4zlgmK07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204226</v>
      </c>
      <c r="D6" s="32">
        <f t="shared" si="3"/>
        <v>47</v>
      </c>
      <c r="E6" s="32">
        <f t="shared" si="3"/>
        <v>17</v>
      </c>
      <c r="F6" s="32">
        <f t="shared" si="3"/>
        <v>1</v>
      </c>
      <c r="G6" s="32">
        <f t="shared" si="3"/>
        <v>0</v>
      </c>
      <c r="H6" s="32" t="str">
        <f t="shared" si="3"/>
        <v>長野県　上松町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70.36</v>
      </c>
      <c r="Q6" s="33">
        <f t="shared" si="3"/>
        <v>99.83</v>
      </c>
      <c r="R6" s="33">
        <f t="shared" si="3"/>
        <v>3580</v>
      </c>
      <c r="S6" s="33">
        <f t="shared" si="3"/>
        <v>4636</v>
      </c>
      <c r="T6" s="33">
        <f t="shared" si="3"/>
        <v>168.42</v>
      </c>
      <c r="U6" s="33">
        <f t="shared" si="3"/>
        <v>27.53</v>
      </c>
      <c r="V6" s="33">
        <f t="shared" si="3"/>
        <v>3221</v>
      </c>
      <c r="W6" s="33">
        <f t="shared" si="3"/>
        <v>1.65</v>
      </c>
      <c r="X6" s="33">
        <f t="shared" si="3"/>
        <v>1952.12</v>
      </c>
      <c r="Y6" s="34">
        <f>IF(Y7="",NA(),Y7)</f>
        <v>95.37</v>
      </c>
      <c r="Z6" s="34">
        <f t="shared" ref="Z6:AH6" si="4">IF(Z7="",NA(),Z7)</f>
        <v>94.38</v>
      </c>
      <c r="AA6" s="34">
        <f t="shared" si="4"/>
        <v>93.77</v>
      </c>
      <c r="AB6" s="34">
        <f t="shared" si="4"/>
        <v>97.01</v>
      </c>
      <c r="AC6" s="34">
        <f t="shared" si="4"/>
        <v>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386.13</v>
      </c>
      <c r="BG6" s="34">
        <f t="shared" ref="BG6:BO6" si="7">IF(BG7="",NA(),BG7)</f>
        <v>257.62</v>
      </c>
      <c r="BH6" s="34">
        <f t="shared" si="7"/>
        <v>287.25</v>
      </c>
      <c r="BI6" s="34">
        <f t="shared" si="7"/>
        <v>250.53</v>
      </c>
      <c r="BJ6" s="34">
        <f t="shared" si="7"/>
        <v>239.74</v>
      </c>
      <c r="BK6" s="34">
        <f t="shared" si="7"/>
        <v>1826.49</v>
      </c>
      <c r="BL6" s="34">
        <f t="shared" si="7"/>
        <v>1696.96</v>
      </c>
      <c r="BM6" s="34">
        <f t="shared" si="7"/>
        <v>1824.34</v>
      </c>
      <c r="BN6" s="34">
        <f t="shared" si="7"/>
        <v>1604.64</v>
      </c>
      <c r="BO6" s="34">
        <f t="shared" si="7"/>
        <v>1217.7</v>
      </c>
      <c r="BP6" s="33" t="str">
        <f>IF(BP7="","",IF(BP7="-","【-】","【"&amp;SUBSTITUTE(TEXT(BP7,"#,##0.00"),"-","△")&amp;"】"))</f>
        <v>【707.33】</v>
      </c>
      <c r="BQ6" s="34">
        <f>IF(BQ7="",NA(),BQ7)</f>
        <v>82.98</v>
      </c>
      <c r="BR6" s="34">
        <f t="shared" ref="BR6:BZ6" si="8">IF(BR7="",NA(),BR7)</f>
        <v>80.92</v>
      </c>
      <c r="BS6" s="34">
        <f t="shared" si="8"/>
        <v>81.05</v>
      </c>
      <c r="BT6" s="34">
        <f t="shared" si="8"/>
        <v>80.260000000000005</v>
      </c>
      <c r="BU6" s="34">
        <f t="shared" si="8"/>
        <v>91.99</v>
      </c>
      <c r="BV6" s="34">
        <f t="shared" si="8"/>
        <v>48</v>
      </c>
      <c r="BW6" s="34">
        <f t="shared" si="8"/>
        <v>47.23</v>
      </c>
      <c r="BX6" s="34">
        <f t="shared" si="8"/>
        <v>54.16</v>
      </c>
      <c r="BY6" s="34">
        <f t="shared" si="8"/>
        <v>60.01</v>
      </c>
      <c r="BZ6" s="34">
        <f t="shared" si="8"/>
        <v>66.680000000000007</v>
      </c>
      <c r="CA6" s="33" t="str">
        <f>IF(CA7="","",IF(CA7="-","【-】","【"&amp;SUBSTITUTE(TEXT(CA7,"#,##0.00"),"-","△")&amp;"】"))</f>
        <v>【101.26】</v>
      </c>
      <c r="CB6" s="34">
        <f>IF(CB7="",NA(),CB7)</f>
        <v>215.3</v>
      </c>
      <c r="CC6" s="34">
        <f t="shared" ref="CC6:CK6" si="9">IF(CC7="",NA(),CC7)</f>
        <v>227.15</v>
      </c>
      <c r="CD6" s="34">
        <f t="shared" si="9"/>
        <v>226.98</v>
      </c>
      <c r="CE6" s="34">
        <f t="shared" si="9"/>
        <v>230.15</v>
      </c>
      <c r="CF6" s="34">
        <f t="shared" si="9"/>
        <v>201.07</v>
      </c>
      <c r="CG6" s="34">
        <f t="shared" si="9"/>
        <v>334.37</v>
      </c>
      <c r="CH6" s="34">
        <f t="shared" si="9"/>
        <v>351.41</v>
      </c>
      <c r="CI6" s="34">
        <f t="shared" si="9"/>
        <v>307.56</v>
      </c>
      <c r="CJ6" s="34">
        <f t="shared" si="9"/>
        <v>277.67</v>
      </c>
      <c r="CK6" s="34">
        <f t="shared" si="9"/>
        <v>260.11</v>
      </c>
      <c r="CL6" s="33" t="str">
        <f>IF(CL7="","",IF(CL7="-","【-】","【"&amp;SUBSTITUTE(TEXT(CL7,"#,##0.00"),"-","△")&amp;"】"))</f>
        <v>【136.39】</v>
      </c>
      <c r="CM6" s="34">
        <f>IF(CM7="",NA(),CM7)</f>
        <v>64.05</v>
      </c>
      <c r="CN6" s="34">
        <f t="shared" ref="CN6:CV6" si="10">IF(CN7="",NA(),CN7)</f>
        <v>63.22</v>
      </c>
      <c r="CO6" s="34">
        <f t="shared" si="10"/>
        <v>61.57</v>
      </c>
      <c r="CP6" s="34">
        <f t="shared" si="10"/>
        <v>60.41</v>
      </c>
      <c r="CQ6" s="34">
        <f t="shared" si="10"/>
        <v>61.82</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71.52</v>
      </c>
      <c r="CY6" s="34">
        <f t="shared" ref="CY6:DG6" si="11">IF(CY7="",NA(),CY7)</f>
        <v>72.87</v>
      </c>
      <c r="CZ6" s="34">
        <f t="shared" si="11"/>
        <v>74.56</v>
      </c>
      <c r="DA6" s="34">
        <f t="shared" si="11"/>
        <v>76.05</v>
      </c>
      <c r="DB6" s="34">
        <f t="shared" si="11"/>
        <v>76.13</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0.28999999999999998</v>
      </c>
      <c r="EH6" s="33">
        <f t="shared" si="14"/>
        <v>0</v>
      </c>
      <c r="EI6" s="34">
        <f t="shared" si="14"/>
        <v>2.86</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204226</v>
      </c>
      <c r="D7" s="36">
        <v>47</v>
      </c>
      <c r="E7" s="36">
        <v>17</v>
      </c>
      <c r="F7" s="36">
        <v>1</v>
      </c>
      <c r="G7" s="36">
        <v>0</v>
      </c>
      <c r="H7" s="36" t="s">
        <v>109</v>
      </c>
      <c r="I7" s="36" t="s">
        <v>110</v>
      </c>
      <c r="J7" s="36" t="s">
        <v>111</v>
      </c>
      <c r="K7" s="36" t="s">
        <v>112</v>
      </c>
      <c r="L7" s="36" t="s">
        <v>113</v>
      </c>
      <c r="M7" s="36" t="s">
        <v>114</v>
      </c>
      <c r="N7" s="37" t="s">
        <v>115</v>
      </c>
      <c r="O7" s="37" t="s">
        <v>116</v>
      </c>
      <c r="P7" s="37">
        <v>70.36</v>
      </c>
      <c r="Q7" s="37">
        <v>99.83</v>
      </c>
      <c r="R7" s="37">
        <v>3580</v>
      </c>
      <c r="S7" s="37">
        <v>4636</v>
      </c>
      <c r="T7" s="37">
        <v>168.42</v>
      </c>
      <c r="U7" s="37">
        <v>27.53</v>
      </c>
      <c r="V7" s="37">
        <v>3221</v>
      </c>
      <c r="W7" s="37">
        <v>1.65</v>
      </c>
      <c r="X7" s="37">
        <v>1952.12</v>
      </c>
      <c r="Y7" s="37">
        <v>95.37</v>
      </c>
      <c r="Z7" s="37">
        <v>94.38</v>
      </c>
      <c r="AA7" s="37">
        <v>93.77</v>
      </c>
      <c r="AB7" s="37">
        <v>97.01</v>
      </c>
      <c r="AC7" s="37">
        <v>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386.13</v>
      </c>
      <c r="BG7" s="37">
        <v>257.62</v>
      </c>
      <c r="BH7" s="37">
        <v>287.25</v>
      </c>
      <c r="BI7" s="37">
        <v>250.53</v>
      </c>
      <c r="BJ7" s="37">
        <v>239.74</v>
      </c>
      <c r="BK7" s="37">
        <v>1826.49</v>
      </c>
      <c r="BL7" s="37">
        <v>1696.96</v>
      </c>
      <c r="BM7" s="37">
        <v>1824.34</v>
      </c>
      <c r="BN7" s="37">
        <v>1604.64</v>
      </c>
      <c r="BO7" s="37">
        <v>1217.7</v>
      </c>
      <c r="BP7" s="37">
        <v>707.33</v>
      </c>
      <c r="BQ7" s="37">
        <v>82.98</v>
      </c>
      <c r="BR7" s="37">
        <v>80.92</v>
      </c>
      <c r="BS7" s="37">
        <v>81.05</v>
      </c>
      <c r="BT7" s="37">
        <v>80.260000000000005</v>
      </c>
      <c r="BU7" s="37">
        <v>91.99</v>
      </c>
      <c r="BV7" s="37">
        <v>48</v>
      </c>
      <c r="BW7" s="37">
        <v>47.23</v>
      </c>
      <c r="BX7" s="37">
        <v>54.16</v>
      </c>
      <c r="BY7" s="37">
        <v>60.01</v>
      </c>
      <c r="BZ7" s="37">
        <v>66.680000000000007</v>
      </c>
      <c r="CA7" s="37">
        <v>101.26</v>
      </c>
      <c r="CB7" s="37">
        <v>215.3</v>
      </c>
      <c r="CC7" s="37">
        <v>227.15</v>
      </c>
      <c r="CD7" s="37">
        <v>226.98</v>
      </c>
      <c r="CE7" s="37">
        <v>230.15</v>
      </c>
      <c r="CF7" s="37">
        <v>201.07</v>
      </c>
      <c r="CG7" s="37">
        <v>334.37</v>
      </c>
      <c r="CH7" s="37">
        <v>351.41</v>
      </c>
      <c r="CI7" s="37">
        <v>307.56</v>
      </c>
      <c r="CJ7" s="37">
        <v>277.67</v>
      </c>
      <c r="CK7" s="37">
        <v>260.11</v>
      </c>
      <c r="CL7" s="37">
        <v>136.38999999999999</v>
      </c>
      <c r="CM7" s="37">
        <v>64.05</v>
      </c>
      <c r="CN7" s="37">
        <v>63.22</v>
      </c>
      <c r="CO7" s="37">
        <v>61.57</v>
      </c>
      <c r="CP7" s="37">
        <v>60.41</v>
      </c>
      <c r="CQ7" s="37">
        <v>61.82</v>
      </c>
      <c r="CR7" s="37">
        <v>40.71</v>
      </c>
      <c r="CS7" s="37">
        <v>43.53</v>
      </c>
      <c r="CT7" s="37">
        <v>39.869999999999997</v>
      </c>
      <c r="CU7" s="37">
        <v>41.28</v>
      </c>
      <c r="CV7" s="37">
        <v>41.45</v>
      </c>
      <c r="CW7" s="37">
        <v>60.13</v>
      </c>
      <c r="CX7" s="37">
        <v>71.52</v>
      </c>
      <c r="CY7" s="37">
        <v>72.87</v>
      </c>
      <c r="CZ7" s="37">
        <v>74.56</v>
      </c>
      <c r="DA7" s="37">
        <v>76.05</v>
      </c>
      <c r="DB7" s="37">
        <v>76.13</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0.28999999999999998</v>
      </c>
      <c r="EH7" s="37">
        <v>0</v>
      </c>
      <c r="EI7" s="37">
        <v>2.86</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2019-01-21T06:42:46Z</cp:lastPrinted>
  <dcterms:created xsi:type="dcterms:W3CDTF">2018-12-03T09:03:56Z</dcterms:created>
  <dcterms:modified xsi:type="dcterms:W3CDTF">2019-02-20T12:12:45Z</dcterms:modified>
  <cp:category/>
</cp:coreProperties>
</file>