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4wjUi2bO+AUlosyGy6boFjk8KOpoGkebFXJQ90RQ+2zqXRrUGa6jvHARRKenfi7UsPy9YbpwC9fNPL4BHjjggQ==" workbookSaltValue="wSe/AZMOuNpr4h3xOV9VQA==" workbookSpinCount="100000" lockStructure="1"/>
  <bookViews>
    <workbookView xWindow="0" yWindow="0" windowWidth="19200" windowHeight="11640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<sst xmlns="http://schemas.openxmlformats.org/spreadsheetml/2006/main" count="237" uniqueCount="124">
  <si>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</si>
  <si>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</si>
  <si>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</si>
  <si>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</si>
  <si>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</si>
  <si>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</si>
  <si>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</si>
  <si>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</si>
  <si>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</si>
  <si>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</si>
  <si>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</si>
  <si>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</si>
  <si>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</si>
  <si>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</si>
  <si>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</si>
  <si>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</si>
  <si>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</si>
  <si>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</si>
  <si>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</si>
  <si>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</si>
  <si>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</si>
  <si>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</si>
  <si>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</si>
  <si>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</si>
  <si>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</si>
  <si>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</si>
  <si>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</si>
  <si>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</si>
  <si>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</si>
  <si>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</si>
  <si>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</si>
  <si>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</si>
  <si>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</si>
  <si>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</si>
  <si>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</si>
  <si>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</si>
  <si>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</si>
  <si>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</si>
  <si>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</si>
  <si>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</si>
  <si>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</si>
  <si>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</si>
  <si>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</si>
  <si>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</si>
  <si>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</si>
  <si>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</si>
  <si>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</si>
  <si>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</si>
  <si>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</si>
  <si>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</si>
  <si>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</si>
  <si>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</si>
  <si>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</si>
  <si>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</si>
  <si>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</si>
  <si>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</si>
  <si>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</si>
  <si>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</si>
  <si>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</si>
  <si>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</si>
  <si>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</si>
  <si>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</si>
  <si>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</si>
  <si>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</si>
  <si>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</si>
  <si>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</si>
  <si>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</si>
  <si>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</si>
  <si>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</si>
  <si>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</si>
  <si>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</si>
  <si>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</si>
  <si>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</si>
  <si>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</si>
  <si>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</si>
  <si>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</si>
  <si>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</si>
  <si>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</si>
  <si>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</si>
  <si>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</si>
  <si>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</si>
  <si>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</si>
  <si>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</si>
  <si>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</si>
  <si>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</si>
  <si>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</si>
  <si>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</si>
  <si>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</si>
  <si>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</si>
  <si>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</si>
  <si>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</si>
  <si>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</si>
  <si>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</si>
  <si>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</si>
  <si>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</si>
  <si>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</si>
  <si>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</si>
  <si>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</si>
  <si>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</si>
  <si>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</si>
  <si>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</si>
  <si>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</si>
  <si>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</si>
  <si>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</si>
  <si>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</si>
  <si>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</si>
  <si>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</si>
  <si>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</si>
  <si>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売木村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</si>
  <si>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</si>
  <si>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</si>
  <si>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</si>
  <si>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</si>
  <si>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</si>
  <si>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</si>
  <si>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</si>
  <si>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</si>
  <si>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</si>
  <si>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</si>
  <si>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</si>
  <si>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</si>
  <si>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③管路について
　建設から、約２０年を経過し老朽化しつつある
　が、管路については延長24,080ｍで、時間漏水
　が1㎥ほどとなっている。
・その他について
　施設も老朽化し、村単で修繕・更新等を行って
　きたが、計画的に機器の更新を行っていく。
</t>
    <rPh sb="9" eb="11">
      <t>ケンセツ</t>
    </rPh>
    <phoneticPr fontId="4"/>
  </si>
  <si>
    <t>　　売木村の簡易水道は、当初から「建設費につ
　いては、一般会計から支出しなければ採算が取
　れない。」という見込みの下、事業を始めまし
　た。
　　全体では、収入支出の７３％が、起債の償還
　という零細企業で財政的に健全と言えない状態。　
　さらに、施設の老朽化も進んでおり、修繕・更
　新を計画的に行いながら、今後もより一層経費
　節減に努め、効率的な経営を行っていく必要が
　ある。</t>
    <rPh sb="17" eb="19">
      <t>ケンセツ</t>
    </rPh>
    <rPh sb="55" eb="57">
      <t>ミコ</t>
    </rPh>
    <rPh sb="59" eb="60">
      <t>シタ</t>
    </rPh>
    <rPh sb="61" eb="63">
      <t>ジギョウ</t>
    </rPh>
    <rPh sb="64" eb="65">
      <t>ハジ</t>
    </rPh>
    <phoneticPr fontId="4"/>
  </si>
  <si>
    <t>①収益的収支比率について
　収益的収支比率については、給水収入が少ない
　ため平均を大きく下回り続けている。給水収益
　のみで経営していくためには、現在の３倍の人
　口が必要であり、独立採算での経営は難しい状
　況です。
④企業債残高対給水収益比率について
　企業債残高対給水収益比率については、平均を
　大きく上回っています。人口が少なく収益が上
　がらないことと、起債残高が非常に多いためで
　す。建設から十数年が経過し、起債残高が減っ
　てきているため、差は徐々に改善しつつありま
　す。
⑤料金回収率（％）について
　事業全体に占める料金回収率ですが、起債の残
　高が減るのに合わせて、平均水準まで近づいて
　きていますが、給水収益以外でまかなわれてい
　るため、適切な料金収入の確保が必要です。今
　後、料金の引き上げを行っていく予定です。
⑥給水原価について
　給水原価については、起債償還金が多いため、
　高い数値で推移しており、費用の効率性はよく
　ない状況です。
⑦施設利用率（％）について
　施設利用率については、Ｈ25･26と大規模漏水
　を発見修繕したことにより、下がってきまし
　た。今後も発見・修繕に努めることで、余裕の
　ある施設運営としていきたいと考えています。
⑧有収率（％）について
　空き家による漏水の修繕が遅れ、使用水量が多
  く なったことが原因で有収率が下がりました。
  今後は、迅速な漏水の発見、修繕に努めます。</t>
    <rPh sb="201" eb="203">
      <t>ケンセツ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</si>
</sst>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0A-4B77-A744-99B627B4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4096"/>
        <c:axId val="8336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0A-4B77-A744-99B627B4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64096"/>
        <c:axId val="83366272"/>
      </c:lineChart>
      <c:dateAx>
        <c:axId val="8336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66272"/>
        <c:crosses val="autoZero"/>
        <c:auto val="1"/>
        <c:lblOffset val="100"/>
        <c:baseTimeUnit val="years"/>
      </c:dateAx>
      <c:valAx>
        <c:axId val="8336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6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94.61</c:v>
                </c:pt>
                <c:pt idx="1">
                  <c:v>97.15</c:v>
                </c:pt>
                <c:pt idx="2">
                  <c:v>85.71</c:v>
                </c:pt>
                <c:pt idx="3">
                  <c:v>85.23</c:v>
                </c:pt>
                <c:pt idx="4">
                  <c:v>87.75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68-4216-A127-00837917D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13312"/>
        <c:axId val="8681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68-4216-A127-00837917D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13312"/>
        <c:axId val="86815488"/>
      </c:lineChart>
      <c:dateAx>
        <c:axId val="8681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15488"/>
        <c:crosses val="autoZero"/>
        <c:auto val="1"/>
        <c:lblOffset val="100"/>
        <c:baseTimeUnit val="years"/>
      </c:dateAx>
      <c:valAx>
        <c:axId val="8681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1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90.91</c:v>
                </c:pt>
                <c:pt idx="2">
                  <c:v>98.87</c:v>
                </c:pt>
                <c:pt idx="3">
                  <c:v>100</c:v>
                </c:pt>
                <c:pt idx="4">
                  <c:v>85.4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63-47A2-89B6-A0682D90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32480"/>
        <c:axId val="8693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63-47A2-89B6-A0682D90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32480"/>
        <c:axId val="86934656"/>
      </c:lineChart>
      <c:dateAx>
        <c:axId val="8693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34656"/>
        <c:crosses val="autoZero"/>
        <c:auto val="1"/>
        <c:lblOffset val="100"/>
        <c:baseTimeUnit val="years"/>
      </c:dateAx>
      <c:valAx>
        <c:axId val="8693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3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47.26</c:v>
                </c:pt>
                <c:pt idx="1">
                  <c:v>45.59</c:v>
                </c:pt>
                <c:pt idx="2">
                  <c:v>46.27</c:v>
                </c:pt>
                <c:pt idx="3">
                  <c:v>42.97</c:v>
                </c:pt>
                <c:pt idx="4">
                  <c:v>43.02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55-4BB1-B1DB-F1237B17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1344"/>
        <c:axId val="8341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55-4BB1-B1DB-F1237B17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01344"/>
        <c:axId val="83411712"/>
      </c:lineChart>
      <c:dateAx>
        <c:axId val="8340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11712"/>
        <c:crosses val="autoZero"/>
        <c:auto val="1"/>
        <c:lblOffset val="100"/>
        <c:baseTimeUnit val="years"/>
      </c:dateAx>
      <c:valAx>
        <c:axId val="8341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0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4-4605-8F12-D4F82AE0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69792"/>
        <c:axId val="8477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24-4605-8F12-D4F82AE0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69792"/>
        <c:axId val="84771968"/>
      </c:lineChart>
      <c:dateAx>
        <c:axId val="8476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71968"/>
        <c:crosses val="autoZero"/>
        <c:auto val="1"/>
        <c:lblOffset val="100"/>
        <c:baseTimeUnit val="years"/>
      </c:dateAx>
      <c:valAx>
        <c:axId val="8477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6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11-457B-BCD7-8E7980B11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90656"/>
        <c:axId val="8698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11-457B-BCD7-8E7980B11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90656"/>
        <c:axId val="86984192"/>
      </c:lineChart>
      <c:dateAx>
        <c:axId val="8479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84192"/>
        <c:crosses val="autoZero"/>
        <c:auto val="1"/>
        <c:lblOffset val="100"/>
        <c:baseTimeUnit val="years"/>
      </c:dateAx>
      <c:valAx>
        <c:axId val="8698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9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B4-422A-B9B3-3D97B0AB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17728"/>
        <c:axId val="8657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B4-422A-B9B3-3D97B0AB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17728"/>
        <c:axId val="86577536"/>
      </c:lineChart>
      <c:dateAx>
        <c:axId val="8701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77536"/>
        <c:crosses val="autoZero"/>
        <c:auto val="1"/>
        <c:lblOffset val="100"/>
        <c:baseTimeUnit val="years"/>
      </c:dateAx>
      <c:valAx>
        <c:axId val="8657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1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10-45A0-9902-8E497B8CC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96224"/>
        <c:axId val="8660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10-45A0-9902-8E497B8CC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96224"/>
        <c:axId val="86606592"/>
      </c:lineChart>
      <c:dateAx>
        <c:axId val="8659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06592"/>
        <c:crosses val="autoZero"/>
        <c:auto val="1"/>
        <c:lblOffset val="100"/>
        <c:baseTimeUnit val="years"/>
      </c:dateAx>
      <c:valAx>
        <c:axId val="8660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9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3432.87</c:v>
                </c:pt>
                <c:pt idx="1">
                  <c:v>3231.59</c:v>
                </c:pt>
                <c:pt idx="2">
                  <c:v>3024.23</c:v>
                </c:pt>
                <c:pt idx="3">
                  <c:v>2829.65</c:v>
                </c:pt>
                <c:pt idx="4">
                  <c:v>2747.34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4C-404E-AE53-5ED19B53B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45376"/>
        <c:axId val="8664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4C-404E-AE53-5ED19B53B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5376"/>
        <c:axId val="86647552"/>
      </c:lineChart>
      <c:dateAx>
        <c:axId val="8664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47552"/>
        <c:crosses val="autoZero"/>
        <c:auto val="1"/>
        <c:lblOffset val="100"/>
        <c:baseTimeUnit val="years"/>
      </c:dateAx>
      <c:valAx>
        <c:axId val="8664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4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24.76</c:v>
                </c:pt>
                <c:pt idx="1">
                  <c:v>23.66</c:v>
                </c:pt>
                <c:pt idx="2">
                  <c:v>24.52</c:v>
                </c:pt>
                <c:pt idx="3">
                  <c:v>23.41</c:v>
                </c:pt>
                <c:pt idx="4">
                  <c:v>23.71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B-4BE7-9B34-F8692267F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81856"/>
        <c:axId val="8668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BB-4BE7-9B34-F8692267F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1856"/>
        <c:axId val="86688128"/>
      </c:lineChart>
      <c:dateAx>
        <c:axId val="8668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88128"/>
        <c:crosses val="autoZero"/>
        <c:auto val="1"/>
        <c:lblOffset val="100"/>
        <c:baseTimeUnit val="years"/>
      </c:dateAx>
      <c:valAx>
        <c:axId val="8668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8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685.16</c:v>
                </c:pt>
                <c:pt idx="1">
                  <c:v>692.44</c:v>
                </c:pt>
                <c:pt idx="2">
                  <c:v>687.93</c:v>
                </c:pt>
                <c:pt idx="3">
                  <c:v>705.33</c:v>
                </c:pt>
                <c:pt idx="4">
                  <c:v>741.43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2-43F3-81B8-B86B5FC3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71968"/>
        <c:axId val="8679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B2-43F3-81B8-B86B5FC3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1968"/>
        <c:axId val="86790528"/>
      </c:lineChart>
      <c:dateAx>
        <c:axId val="8677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90528"/>
        <c:crosses val="autoZero"/>
        <c:auto val="1"/>
        <c:lblOffset val="100"/>
        <c:baseTimeUnit val="years"/>
      </c:dateAx>
      <c:valAx>
        <c:axId val="8679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7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長野県　売木村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556</v>
      </c>
      <c r="AM8" s="49"/>
      <c r="AN8" s="49"/>
      <c r="AO8" s="49"/>
      <c r="AP8" s="49"/>
      <c r="AQ8" s="49"/>
      <c r="AR8" s="49"/>
      <c r="AS8" s="49"/>
      <c r="AT8" s="45">
        <f>データ!$S$6</f>
        <v>43.43</v>
      </c>
      <c r="AU8" s="45"/>
      <c r="AV8" s="45"/>
      <c r="AW8" s="45"/>
      <c r="AX8" s="45"/>
      <c r="AY8" s="45"/>
      <c r="AZ8" s="45"/>
      <c r="BA8" s="45"/>
      <c r="BB8" s="45">
        <f>データ!$T$6</f>
        <v>12.8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95.27</v>
      </c>
      <c r="Q10" s="45"/>
      <c r="R10" s="45"/>
      <c r="S10" s="45"/>
      <c r="T10" s="45"/>
      <c r="U10" s="45"/>
      <c r="V10" s="45"/>
      <c r="W10" s="49">
        <f>データ!$Q$6</f>
        <v>2900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524</v>
      </c>
      <c r="AM10" s="49"/>
      <c r="AN10" s="49"/>
      <c r="AO10" s="49"/>
      <c r="AP10" s="49"/>
      <c r="AQ10" s="49"/>
      <c r="AR10" s="49"/>
      <c r="AS10" s="49"/>
      <c r="AT10" s="45">
        <f>データ!$V$6</f>
        <v>12.06</v>
      </c>
      <c r="AU10" s="45"/>
      <c r="AV10" s="45"/>
      <c r="AW10" s="45"/>
      <c r="AX10" s="45"/>
      <c r="AY10" s="45"/>
      <c r="AZ10" s="45"/>
      <c r="BA10" s="45"/>
      <c r="BB10" s="45">
        <f>データ!$W$6</f>
        <v>43.45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123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 x14ac:dyDescent="0.15">
      <c r="A34" s="2"/>
      <c r="B34" s="16"/>
      <c r="C34" s="68" t="s">
        <v>26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9"/>
      <c r="R34" s="68" t="s">
        <v>27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9"/>
      <c r="AG34" s="68" t="s">
        <v>28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9"/>
      <c r="AV34" s="68" t="s">
        <v>29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 x14ac:dyDescent="0.15">
      <c r="A35" s="2"/>
      <c r="B35" s="1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9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9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9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3" t="s">
        <v>121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3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</row>
    <row r="56" spans="1:78" ht="13.5" customHeight="1" x14ac:dyDescent="0.15">
      <c r="A56" s="2"/>
      <c r="B56" s="16"/>
      <c r="C56" s="68" t="s">
        <v>31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9"/>
      <c r="R56" s="68" t="s">
        <v>32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9"/>
      <c r="AG56" s="68" t="s">
        <v>33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9"/>
      <c r="AV56" s="68" t="s">
        <v>34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8"/>
      <c r="BK56" s="2"/>
      <c r="BL56" s="83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/>
    </row>
    <row r="57" spans="1:78" ht="13.5" customHeight="1" x14ac:dyDescent="0.15">
      <c r="A57" s="2"/>
      <c r="B57" s="1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9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9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9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8"/>
      <c r="BK57" s="2"/>
      <c r="BL57" s="83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3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3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5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83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3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6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3" t="s">
        <v>122</v>
      </c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3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3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</row>
    <row r="79" spans="1:78" ht="13.5" customHeight="1" x14ac:dyDescent="0.15">
      <c r="A79" s="2"/>
      <c r="B79" s="16"/>
      <c r="C79" s="68" t="s">
        <v>37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9"/>
      <c r="V79" s="19"/>
      <c r="W79" s="68" t="s">
        <v>38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9"/>
      <c r="AP79" s="19"/>
      <c r="AQ79" s="68" t="s">
        <v>39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17"/>
      <c r="BJ79" s="18"/>
      <c r="BK79" s="2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5"/>
    </row>
    <row r="80" spans="1:78" ht="13.5" customHeight="1" x14ac:dyDescent="0.15">
      <c r="A80" s="2"/>
      <c r="B80" s="16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9"/>
      <c r="V80" s="19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9"/>
      <c r="AP80" s="19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17"/>
      <c r="BJ80" s="18"/>
      <c r="BK80" s="2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5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5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8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OpTLde2jaHGZOS79IUpCxfB4rQ99V5c7zmR5pFWVS/Cby7ub2DNHG1bYGEpfIZn+qyFMmA1gPJvQi2ZvFMUFnA==" saltValue="7jRqAytcrPqhnHzUYtHvL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0" t="s">
        <v>64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6" t="s">
        <v>65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 t="s">
        <v>66</v>
      </c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69" t="s">
        <v>68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 t="s">
        <v>69</v>
      </c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 t="s">
        <v>70</v>
      </c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 t="s">
        <v>71</v>
      </c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 t="s">
        <v>72</v>
      </c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 t="s">
        <v>73</v>
      </c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 t="s">
        <v>74</v>
      </c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 t="s">
        <v>75</v>
      </c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 t="s">
        <v>76</v>
      </c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 t="s">
        <v>77</v>
      </c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 t="s">
        <v>78</v>
      </c>
      <c r="EE4" s="69"/>
      <c r="EF4" s="69"/>
      <c r="EG4" s="69"/>
      <c r="EH4" s="69"/>
      <c r="EI4" s="69"/>
      <c r="EJ4" s="69"/>
      <c r="EK4" s="69"/>
      <c r="EL4" s="69"/>
      <c r="EM4" s="69"/>
      <c r="EN4" s="69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204129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長野県　売木村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95.27</v>
      </c>
      <c r="Q6" s="34">
        <f t="shared" si="3"/>
        <v>2900</v>
      </c>
      <c r="R6" s="34">
        <f t="shared" si="3"/>
        <v>556</v>
      </c>
      <c r="S6" s="34">
        <f t="shared" si="3"/>
        <v>43.43</v>
      </c>
      <c r="T6" s="34">
        <f t="shared" si="3"/>
        <v>12.8</v>
      </c>
      <c r="U6" s="34">
        <f t="shared" si="3"/>
        <v>524</v>
      </c>
      <c r="V6" s="34">
        <f t="shared" si="3"/>
        <v>12.06</v>
      </c>
      <c r="W6" s="34">
        <f t="shared" si="3"/>
        <v>43.45</v>
      </c>
      <c r="X6" s="35">
        <f>IF(X7="",NA(),X7)</f>
        <v>47.26</v>
      </c>
      <c r="Y6" s="35">
        <f t="shared" ref="Y6:AG6" si="4">IF(Y7="",NA(),Y7)</f>
        <v>45.59</v>
      </c>
      <c r="Z6" s="35">
        <f t="shared" si="4"/>
        <v>46.27</v>
      </c>
      <c r="AA6" s="35">
        <f t="shared" si="4"/>
        <v>42.97</v>
      </c>
      <c r="AB6" s="35">
        <f t="shared" si="4"/>
        <v>43.02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3432.87</v>
      </c>
      <c r="BF6" s="35">
        <f t="shared" ref="BF6:BN6" si="7">IF(BF7="",NA(),BF7)</f>
        <v>3231.59</v>
      </c>
      <c r="BG6" s="35">
        <f t="shared" si="7"/>
        <v>3024.23</v>
      </c>
      <c r="BH6" s="35">
        <f t="shared" si="7"/>
        <v>2829.65</v>
      </c>
      <c r="BI6" s="35">
        <f t="shared" si="7"/>
        <v>2747.34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24.76</v>
      </c>
      <c r="BQ6" s="35">
        <f t="shared" ref="BQ6:BY6" si="8">IF(BQ7="",NA(),BQ7)</f>
        <v>23.66</v>
      </c>
      <c r="BR6" s="35">
        <f t="shared" si="8"/>
        <v>24.52</v>
      </c>
      <c r="BS6" s="35">
        <f t="shared" si="8"/>
        <v>23.41</v>
      </c>
      <c r="BT6" s="35">
        <f t="shared" si="8"/>
        <v>23.71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685.16</v>
      </c>
      <c r="CB6" s="35">
        <f t="shared" ref="CB6:CJ6" si="9">IF(CB7="",NA(),CB7)</f>
        <v>692.44</v>
      </c>
      <c r="CC6" s="35">
        <f t="shared" si="9"/>
        <v>687.93</v>
      </c>
      <c r="CD6" s="35">
        <f t="shared" si="9"/>
        <v>705.33</v>
      </c>
      <c r="CE6" s="35">
        <f t="shared" si="9"/>
        <v>741.43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94.61</v>
      </c>
      <c r="CM6" s="35">
        <f t="shared" ref="CM6:CU6" si="10">IF(CM7="",NA(),CM7)</f>
        <v>97.15</v>
      </c>
      <c r="CN6" s="35">
        <f t="shared" si="10"/>
        <v>85.71</v>
      </c>
      <c r="CO6" s="35">
        <f t="shared" si="10"/>
        <v>85.23</v>
      </c>
      <c r="CP6" s="35">
        <f t="shared" si="10"/>
        <v>87.75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90.91</v>
      </c>
      <c r="CX6" s="35">
        <f t="shared" ref="CX6:DF6" si="11">IF(CX7="",NA(),CX7)</f>
        <v>90.91</v>
      </c>
      <c r="CY6" s="35">
        <f t="shared" si="11"/>
        <v>98.87</v>
      </c>
      <c r="CZ6" s="35">
        <f t="shared" si="11"/>
        <v>100</v>
      </c>
      <c r="DA6" s="35">
        <f t="shared" si="11"/>
        <v>85.4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204129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95.27</v>
      </c>
      <c r="Q7" s="38">
        <v>2900</v>
      </c>
      <c r="R7" s="38">
        <v>556</v>
      </c>
      <c r="S7" s="38">
        <v>43.43</v>
      </c>
      <c r="T7" s="38">
        <v>12.8</v>
      </c>
      <c r="U7" s="38">
        <v>524</v>
      </c>
      <c r="V7" s="38">
        <v>12.06</v>
      </c>
      <c r="W7" s="38">
        <v>43.45</v>
      </c>
      <c r="X7" s="38">
        <v>47.26</v>
      </c>
      <c r="Y7" s="38">
        <v>45.59</v>
      </c>
      <c r="Z7" s="38">
        <v>46.27</v>
      </c>
      <c r="AA7" s="38">
        <v>42.97</v>
      </c>
      <c r="AB7" s="38">
        <v>43.02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3432.87</v>
      </c>
      <c r="BF7" s="38">
        <v>3231.59</v>
      </c>
      <c r="BG7" s="38">
        <v>3024.23</v>
      </c>
      <c r="BH7" s="38">
        <v>2829.65</v>
      </c>
      <c r="BI7" s="38">
        <v>2747.34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24.76</v>
      </c>
      <c r="BQ7" s="38">
        <v>23.66</v>
      </c>
      <c r="BR7" s="38">
        <v>24.52</v>
      </c>
      <c r="BS7" s="38">
        <v>23.41</v>
      </c>
      <c r="BT7" s="38">
        <v>23.71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685.16</v>
      </c>
      <c r="CB7" s="38">
        <v>692.44</v>
      </c>
      <c r="CC7" s="38">
        <v>687.93</v>
      </c>
      <c r="CD7" s="38">
        <v>705.33</v>
      </c>
      <c r="CE7" s="38">
        <v>741.43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94.61</v>
      </c>
      <c r="CM7" s="38">
        <v>97.15</v>
      </c>
      <c r="CN7" s="38">
        <v>85.71</v>
      </c>
      <c r="CO7" s="38">
        <v>85.23</v>
      </c>
      <c r="CP7" s="38">
        <v>87.75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90.91</v>
      </c>
      <c r="CX7" s="38">
        <v>90.91</v>
      </c>
      <c r="CY7" s="38">
        <v>98.87</v>
      </c>
      <c r="CZ7" s="38">
        <v>100</v>
      </c>
      <c r="DA7" s="38">
        <v>85.4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2019-02-20T11:24:34Z</cp:lastPrinted>
  <dcterms:created xsi:type="dcterms:W3CDTF">2018-12-03T08:43:30Z</dcterms:created>
  <dcterms:modified xsi:type="dcterms:W3CDTF">2019-02-20T11:24:37Z</dcterms:modified>
  <cp:category/>
</cp:coreProperties>
</file>