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UFx1YoddDwTicOCAHbMHacgVgSKLo2JsWCWwQ7kAjLuwG2QAqx3ju8dCkfjE4Bj1xpsLLfk+UA+04YG1IbRGw==" workbookSaltValue="RpymYiShr3DwEhY6nIDz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<sst xmlns="http://schemas.openxmlformats.org/spreadsheetml/2006/main" count="240" uniqueCount="126">
  <si>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</si>
  <si>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</si>
  <si>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</si>
  <si>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</si>
  <si>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</si>
  <si>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</si>
  <si>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</si>
  <si>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</si>
  <si>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</si>
  <si>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</si>
  <si>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</si>
  <si>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</si>
  <si>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</si>
  <si>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</si>
  <si>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</si>
  <si>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</si>
  <si>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</si>
  <si>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</si>
  <si>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</si>
  <si>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</si>
  <si>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</si>
  <si>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</si>
  <si>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</si>
  <si>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</si>
  <si>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</si>
  <si>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</si>
  <si>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</si>
  <si>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</si>
  <si>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</si>
  <si>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</si>
  <si>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</si>
  <si>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</si>
  <si>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</si>
  <si>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</si>
  <si>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</si>
  <si>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</si>
  <si>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</si>
  <si>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</si>
  <si>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</si>
  <si>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</si>
  <si>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</si>
  <si>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</si>
  <si>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</si>
  <si>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</si>
  <si>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</si>
  <si>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</si>
  <si>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</si>
  <si>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</si>
  <si>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</si>
  <si>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</si>
  <si>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</si>
  <si>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</si>
  <si>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</si>
  <si>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</si>
  <si>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</si>
  <si>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</si>
  <si>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</si>
  <si>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</si>
  <si>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</si>
  <si>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</si>
  <si>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</si>
  <si>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</si>
  <si>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</si>
  <si>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</si>
  <si>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</si>
  <si>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</si>
  <si>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</si>
  <si>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</si>
  <si>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</si>
  <si>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</si>
  <si>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</si>
  <si>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</si>
  <si>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</si>
  <si>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</si>
  <si>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</si>
  <si>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</si>
  <si>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</si>
  <si>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</si>
  <si>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</si>
  <si>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</si>
  <si>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</si>
  <si>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</si>
  <si>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</si>
  <si>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</si>
  <si>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</si>
  <si>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</si>
  <si>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</si>
  <si>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</si>
  <si>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</si>
  <si>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</si>
  <si>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</si>
  <si>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</si>
  <si>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</si>
  <si>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</si>
  <si>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</si>
  <si>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</si>
  <si>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</si>
  <si>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</si>
  <si>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</si>
  <si>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</si>
  <si>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</si>
  <si>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</si>
  <si>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</si>
  <si>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</si>
  <si>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</si>
  <si>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</si>
  <si>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</si>
  <si>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</si>
  <si>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</si>
  <si>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</si>
  <si>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</si>
  <si>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</si>
  <si>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</si>
  <si>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</si>
  <si>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</si>
  <si>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</si>
  <si>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</si>
  <si>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</si>
  <si>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</si>
  <si>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</si>
  <si>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</si>
  <si>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</si>
  <si>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</si>
  <si>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人口減少等に伴い料金収入は伸び悩み、将来的には減少する見込みのため、適正な料金設定を検討している。
　汚水発生量の減少を見込み、全体費用を抑制するため、維持管理費の効率化により管理経費の削減を進める必要がある。
　水洗化率98%以上ではあるが、100%を目指し接続率向上への取り組みを図りたい。しかし、少子高齢化とともに、未接続の家庭は高齢者世帯が多く、経済的負担等の理由により、伸び悩んでいる現状がある。
　地理的な制限があるため、施設の統合による効率化は不可能であり、現在の施設数（2施設）での規模で経営が続く予定。</t>
    <phoneticPr fontId="4"/>
  </si>
  <si>
    <t>　供用開始から19年以上が経過しているため、平成29年度には処理場の劣化調査を行い、老朽化対策の検討を計画している。
　管路については、更新の目安とする30年を経過しておらず、機能診断を実施しているが、具体的な計画はない。</t>
    <phoneticPr fontId="4"/>
  </si>
  <si>
    <t>　収益的収支比率が100％を割り込み、単年度収支が赤字である事を示している。また、企業債残高対事業規模比率は平均値のおよそ3.65倍も高く、経営規模に比べ地方債の規模が大きいことによる利払負担が収益圧迫要因となっている。地理的な制限や人口減少等で料金収入の伸びは見込めないため、適正な料金改定を進める必要がある。
　汚水処理原価は、平均値の46.79％ではあるが、経費回収率は100％に満たない。維持管理費の削減等、経営改善を進める必要がある。
　施設利用率は平均値を上回るが、水洗化率100％を目指し、接続推進に努めたい。
　施設効率を改善するとともに、料金改定を含めた経営のあり方や、今後の投資のあり方を見直す必要がある。</t>
    <rPh sb="1" eb="4">
      <t>シュウエキテキ</t>
    </rPh>
    <rPh sb="117" eb="119">
      <t>ジンコウ</t>
    </rPh>
    <rPh sb="119" eb="121">
      <t>ゲンショウ</t>
    </rPh>
    <rPh sb="121" eb="122">
      <t>トウ</t>
    </rPh>
    <rPh sb="123" eb="125">
      <t>リョウキン</t>
    </rPh>
    <rPh sb="125" eb="127">
      <t>シュウニュウ</t>
    </rPh>
    <rPh sb="128" eb="129">
      <t>ノ</t>
    </rPh>
    <rPh sb="131" eb="133">
      <t>ミコ</t>
    </rPh>
    <rPh sb="139" eb="141">
      <t>テキセイ</t>
    </rPh>
    <rPh sb="142" eb="144">
      <t>リョウキン</t>
    </rPh>
    <rPh sb="144" eb="146">
      <t>カイテイ</t>
    </rPh>
    <rPh sb="147" eb="148">
      <t>スス</t>
    </rPh>
    <rPh sb="150" eb="152">
      <t>ヒツヨウ</t>
    </rPh>
    <rPh sb="200" eb="202">
      <t>カンリ</t>
    </rPh>
    <rPh sb="202" eb="203">
      <t>ヒ</t>
    </rPh>
    <rPh sb="204" eb="206">
      <t>サクゲン</t>
    </rPh>
    <rPh sb="206" eb="207">
      <t>トウ</t>
    </rPh>
    <rPh sb="208" eb="210">
      <t>ケイエイ</t>
    </rPh>
    <rPh sb="210" eb="212">
      <t>カイゼン</t>
    </rPh>
    <rPh sb="213" eb="214">
      <t>スス</t>
    </rPh>
    <rPh sb="216" eb="218">
      <t>ヒツヨウ</t>
    </rPh>
    <rPh sb="234" eb="236">
      <t>ウワマワ</t>
    </rPh>
    <rPh sb="278" eb="280">
      <t>リョウキン</t>
    </rPh>
    <rPh sb="280" eb="282">
      <t>カイテイ</t>
    </rPh>
    <rPh sb="283" eb="284">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</si>
</sst>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78-40A2-874E-3C1244A5822B}"/>
            </c:ext>
          </c:extLst>
        </c:ser>
        <c:dLbls>
          <c:showLegendKey val="0"/>
          <c:showVal val="0"/>
          <c:showCatName val="0"/>
          <c:showSerName val="0"/>
          <c:showPercent val="0"/>
          <c:showBubbleSize val="0"/>
        </c:dLbls>
        <c:gapWidth val="150"/>
        <c:axId val="90902912"/>
        <c:axId val="909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6A78-40A2-874E-3C1244A5822B}"/>
            </c:ext>
          </c:extLst>
        </c:ser>
        <c:dLbls>
          <c:showLegendKey val="0"/>
          <c:showVal val="0"/>
          <c:showCatName val="0"/>
          <c:showSerName val="0"/>
          <c:showPercent val="0"/>
          <c:showBubbleSize val="0"/>
        </c:dLbls>
        <c:marker val="1"/>
        <c:smooth val="0"/>
        <c:axId val="90902912"/>
        <c:axId val="90904832"/>
      </c:lineChart>
      <c:dateAx>
        <c:axId val="90902912"/>
        <c:scaling>
          <c:orientation val="minMax"/>
        </c:scaling>
        <c:delete val="1"/>
        <c:axPos val="b"/>
        <c:numFmt formatCode="ge" sourceLinked="1"/>
        <c:majorTickMark val="none"/>
        <c:minorTickMark val="none"/>
        <c:tickLblPos val="none"/>
        <c:crossAx val="90904832"/>
        <c:crosses val="autoZero"/>
        <c:auto val="1"/>
        <c:lblOffset val="100"/>
        <c:baseTimeUnit val="years"/>
      </c:dateAx>
      <c:valAx>
        <c:axId val="909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2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36.590000000000003</c:v>
                </c:pt>
                <c:pt idx="1">
                  <c:v>36.590000000000003</c:v>
                </c:pt>
                <c:pt idx="2">
                  <c:v>36.590000000000003</c:v>
                </c:pt>
                <c:pt idx="3">
                  <c:v>36.590000000000003</c:v>
                </c:pt>
                <c:pt idx="4">
                  <c:v>36.590000000000003</c:v>
                </c:pt>
              </c:numCache>
            </c:numRef>
          </c:val>
          <c:extLst xmlns:c16r2="http://schemas.microsoft.com/office/drawing/2015/06/chart">
            <c:ext xmlns:c16="http://schemas.microsoft.com/office/drawing/2014/chart" uri="{C3380CC4-5D6E-409C-BE32-E72D297353CC}">
              <c16:uniqueId val="{00000000-DB46-469A-B830-4181846BC393}"/>
            </c:ext>
          </c:extLst>
        </c:ser>
        <c:dLbls>
          <c:showLegendKey val="0"/>
          <c:showVal val="0"/>
          <c:showCatName val="0"/>
          <c:showSerName val="0"/>
          <c:showPercent val="0"/>
          <c:showBubbleSize val="0"/>
        </c:dLbls>
        <c:gapWidth val="150"/>
        <c:axId val="30366336"/>
        <c:axId val="897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DB46-469A-B830-4181846BC393}"/>
            </c:ext>
          </c:extLst>
        </c:ser>
        <c:dLbls>
          <c:showLegendKey val="0"/>
          <c:showVal val="0"/>
          <c:showCatName val="0"/>
          <c:showSerName val="0"/>
          <c:showPercent val="0"/>
          <c:showBubbleSize val="0"/>
        </c:dLbls>
        <c:marker val="1"/>
        <c:smooth val="0"/>
        <c:axId val="30366336"/>
        <c:axId val="89768704"/>
      </c:lineChart>
      <c:dateAx>
        <c:axId val="30366336"/>
        <c:scaling>
          <c:orientation val="minMax"/>
        </c:scaling>
        <c:delete val="1"/>
        <c:axPos val="b"/>
        <c:numFmt formatCode="ge" sourceLinked="1"/>
        <c:majorTickMark val="none"/>
        <c:minorTickMark val="none"/>
        <c:tickLblPos val="none"/>
        <c:crossAx val="89768704"/>
        <c:crosses val="autoZero"/>
        <c:auto val="1"/>
        <c:lblOffset val="100"/>
        <c:baseTimeUnit val="years"/>
      </c:dateAx>
      <c:valAx>
        <c:axId val="897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93.15</c:v>
                </c:pt>
                <c:pt idx="1">
                  <c:v>95.71</c:v>
                </c:pt>
                <c:pt idx="2">
                  <c:v>98.65</c:v>
                </c:pt>
                <c:pt idx="3">
                  <c:v>97.47</c:v>
                </c:pt>
                <c:pt idx="4">
                  <c:v>98.67</c:v>
                </c:pt>
              </c:numCache>
            </c:numRef>
          </c:val>
          <c:extLst xmlns:c16r2="http://schemas.microsoft.com/office/drawing/2015/06/chart">
            <c:ext xmlns:c16="http://schemas.microsoft.com/office/drawing/2014/chart" uri="{C3380CC4-5D6E-409C-BE32-E72D297353CC}">
              <c16:uniqueId val="{00000000-1201-46BC-AC3F-57AA4D332421}"/>
            </c:ext>
          </c:extLst>
        </c:ser>
        <c:dLbls>
          <c:showLegendKey val="0"/>
          <c:showVal val="0"/>
          <c:showCatName val="0"/>
          <c:showSerName val="0"/>
          <c:showPercent val="0"/>
          <c:showBubbleSize val="0"/>
        </c:dLbls>
        <c:gapWidth val="150"/>
        <c:axId val="30186496"/>
        <c:axId val="301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1201-46BC-AC3F-57AA4D332421}"/>
            </c:ext>
          </c:extLst>
        </c:ser>
        <c:dLbls>
          <c:showLegendKey val="0"/>
          <c:showVal val="0"/>
          <c:showCatName val="0"/>
          <c:showSerName val="0"/>
          <c:showPercent val="0"/>
          <c:showBubbleSize val="0"/>
        </c:dLbls>
        <c:marker val="1"/>
        <c:smooth val="0"/>
        <c:axId val="30186496"/>
        <c:axId val="30188672"/>
      </c:lineChart>
      <c:dateAx>
        <c:axId val="30186496"/>
        <c:scaling>
          <c:orientation val="minMax"/>
        </c:scaling>
        <c:delete val="1"/>
        <c:axPos val="b"/>
        <c:numFmt formatCode="ge" sourceLinked="1"/>
        <c:majorTickMark val="none"/>
        <c:minorTickMark val="none"/>
        <c:tickLblPos val="none"/>
        <c:crossAx val="30188672"/>
        <c:crosses val="autoZero"/>
        <c:auto val="1"/>
        <c:lblOffset val="100"/>
        <c:baseTimeUnit val="years"/>
      </c:dateAx>
      <c:valAx>
        <c:axId val="301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91.85</c:v>
                </c:pt>
                <c:pt idx="1">
                  <c:v>72.599999999999994</c:v>
                </c:pt>
                <c:pt idx="2">
                  <c:v>71.52</c:v>
                </c:pt>
                <c:pt idx="3">
                  <c:v>73.13</c:v>
                </c:pt>
                <c:pt idx="4">
                  <c:v>97.28</c:v>
                </c:pt>
              </c:numCache>
            </c:numRef>
          </c:val>
          <c:extLst xmlns:c16r2="http://schemas.microsoft.com/office/drawing/2015/06/chart">
            <c:ext xmlns:c16="http://schemas.microsoft.com/office/drawing/2014/chart" uri="{C3380CC4-5D6E-409C-BE32-E72D297353CC}">
              <c16:uniqueId val="{00000000-17D3-43D1-9900-0770ED4F593A}"/>
            </c:ext>
          </c:extLst>
        </c:ser>
        <c:dLbls>
          <c:showLegendKey val="0"/>
          <c:showVal val="0"/>
          <c:showCatName val="0"/>
          <c:showSerName val="0"/>
          <c:showPercent val="0"/>
          <c:showBubbleSize val="0"/>
        </c:dLbls>
        <c:gapWidth val="150"/>
        <c:axId val="90947968"/>
        <c:axId val="909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D3-43D1-9900-0770ED4F593A}"/>
            </c:ext>
          </c:extLst>
        </c:ser>
        <c:dLbls>
          <c:showLegendKey val="0"/>
          <c:showVal val="0"/>
          <c:showCatName val="0"/>
          <c:showSerName val="0"/>
          <c:showPercent val="0"/>
          <c:showBubbleSize val="0"/>
        </c:dLbls>
        <c:marker val="1"/>
        <c:smooth val="0"/>
        <c:axId val="90947968"/>
        <c:axId val="90949888"/>
      </c:lineChart>
      <c:dateAx>
        <c:axId val="90947968"/>
        <c:scaling>
          <c:orientation val="minMax"/>
        </c:scaling>
        <c:delete val="1"/>
        <c:axPos val="b"/>
        <c:numFmt formatCode="ge" sourceLinked="1"/>
        <c:majorTickMark val="none"/>
        <c:minorTickMark val="none"/>
        <c:tickLblPos val="none"/>
        <c:crossAx val="90949888"/>
        <c:crosses val="autoZero"/>
        <c:auto val="1"/>
        <c:lblOffset val="100"/>
        <c:baseTimeUnit val="years"/>
      </c:dateAx>
      <c:valAx>
        <c:axId val="909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E-4427-89A7-BE4200C6668C}"/>
            </c:ext>
          </c:extLst>
        </c:ser>
        <c:dLbls>
          <c:showLegendKey val="0"/>
          <c:showVal val="0"/>
          <c:showCatName val="0"/>
          <c:showSerName val="0"/>
          <c:showPercent val="0"/>
          <c:showBubbleSize val="0"/>
        </c:dLbls>
        <c:gapWidth val="150"/>
        <c:axId val="29917952"/>
        <c:axId val="29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E-4427-89A7-BE4200C6668C}"/>
            </c:ext>
          </c:extLst>
        </c:ser>
        <c:dLbls>
          <c:showLegendKey val="0"/>
          <c:showVal val="0"/>
          <c:showCatName val="0"/>
          <c:showSerName val="0"/>
          <c:showPercent val="0"/>
          <c:showBubbleSize val="0"/>
        </c:dLbls>
        <c:marker val="1"/>
        <c:smooth val="0"/>
        <c:axId val="29917952"/>
        <c:axId val="29919872"/>
      </c:lineChart>
      <c:dateAx>
        <c:axId val="29917952"/>
        <c:scaling>
          <c:orientation val="minMax"/>
        </c:scaling>
        <c:delete val="1"/>
        <c:axPos val="b"/>
        <c:numFmt formatCode="ge" sourceLinked="1"/>
        <c:majorTickMark val="none"/>
        <c:minorTickMark val="none"/>
        <c:tickLblPos val="none"/>
        <c:crossAx val="29919872"/>
        <c:crosses val="autoZero"/>
        <c:auto val="1"/>
        <c:lblOffset val="100"/>
        <c:baseTimeUnit val="years"/>
      </c:dateAx>
      <c:valAx>
        <c:axId val="29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DF-428B-B71B-0528B108E6DB}"/>
            </c:ext>
          </c:extLst>
        </c:ser>
        <c:dLbls>
          <c:showLegendKey val="0"/>
          <c:showVal val="0"/>
          <c:showCatName val="0"/>
          <c:showSerName val="0"/>
          <c:showPercent val="0"/>
          <c:showBubbleSize val="0"/>
        </c:dLbls>
        <c:gapWidth val="150"/>
        <c:axId val="30299264"/>
        <c:axId val="303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DF-428B-B71B-0528B108E6DB}"/>
            </c:ext>
          </c:extLst>
        </c:ser>
        <c:dLbls>
          <c:showLegendKey val="0"/>
          <c:showVal val="0"/>
          <c:showCatName val="0"/>
          <c:showSerName val="0"/>
          <c:showPercent val="0"/>
          <c:showBubbleSize val="0"/>
        </c:dLbls>
        <c:marker val="1"/>
        <c:smooth val="0"/>
        <c:axId val="30299264"/>
        <c:axId val="30301184"/>
      </c:lineChart>
      <c:dateAx>
        <c:axId val="30299264"/>
        <c:scaling>
          <c:orientation val="minMax"/>
        </c:scaling>
        <c:delete val="1"/>
        <c:axPos val="b"/>
        <c:numFmt formatCode="ge" sourceLinked="1"/>
        <c:majorTickMark val="none"/>
        <c:minorTickMark val="none"/>
        <c:tickLblPos val="none"/>
        <c:crossAx val="30301184"/>
        <c:crosses val="autoZero"/>
        <c:auto val="1"/>
        <c:lblOffset val="100"/>
        <c:baseTimeUnit val="years"/>
      </c:dateAx>
      <c:valAx>
        <c:axId val="303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40-4F06-861E-1BFAB7F973A5}"/>
            </c:ext>
          </c:extLst>
        </c:ser>
        <c:dLbls>
          <c:showLegendKey val="0"/>
          <c:showVal val="0"/>
          <c:showCatName val="0"/>
          <c:showSerName val="0"/>
          <c:showPercent val="0"/>
          <c:showBubbleSize val="0"/>
        </c:dLbls>
        <c:gapWidth val="150"/>
        <c:axId val="89427968"/>
        <c:axId val="89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40-4F06-861E-1BFAB7F973A5}"/>
            </c:ext>
          </c:extLst>
        </c:ser>
        <c:dLbls>
          <c:showLegendKey val="0"/>
          <c:showVal val="0"/>
          <c:showCatName val="0"/>
          <c:showSerName val="0"/>
          <c:showPercent val="0"/>
          <c:showBubbleSize val="0"/>
        </c:dLbls>
        <c:marker val="1"/>
        <c:smooth val="0"/>
        <c:axId val="89427968"/>
        <c:axId val="89429888"/>
      </c:lineChart>
      <c:dateAx>
        <c:axId val="89427968"/>
        <c:scaling>
          <c:orientation val="minMax"/>
        </c:scaling>
        <c:delete val="1"/>
        <c:axPos val="b"/>
        <c:numFmt formatCode="ge" sourceLinked="1"/>
        <c:majorTickMark val="none"/>
        <c:minorTickMark val="none"/>
        <c:tickLblPos val="none"/>
        <c:crossAx val="89429888"/>
        <c:crosses val="autoZero"/>
        <c:auto val="1"/>
        <c:lblOffset val="100"/>
        <c:baseTimeUnit val="years"/>
      </c:dateAx>
      <c:valAx>
        <c:axId val="89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16-4E04-B28E-9F178C1FA950}"/>
            </c:ext>
          </c:extLst>
        </c:ser>
        <c:dLbls>
          <c:showLegendKey val="0"/>
          <c:showVal val="0"/>
          <c:showCatName val="0"/>
          <c:showSerName val="0"/>
          <c:showPercent val="0"/>
          <c:showBubbleSize val="0"/>
        </c:dLbls>
        <c:gapWidth val="150"/>
        <c:axId val="30372224"/>
        <c:axId val="303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16-4E04-B28E-9F178C1FA950}"/>
            </c:ext>
          </c:extLst>
        </c:ser>
        <c:dLbls>
          <c:showLegendKey val="0"/>
          <c:showVal val="0"/>
          <c:showCatName val="0"/>
          <c:showSerName val="0"/>
          <c:showPercent val="0"/>
          <c:showBubbleSize val="0"/>
        </c:dLbls>
        <c:marker val="1"/>
        <c:smooth val="0"/>
        <c:axId val="30372224"/>
        <c:axId val="30374144"/>
      </c:lineChart>
      <c:dateAx>
        <c:axId val="30372224"/>
        <c:scaling>
          <c:orientation val="minMax"/>
        </c:scaling>
        <c:delete val="1"/>
        <c:axPos val="b"/>
        <c:numFmt formatCode="ge" sourceLinked="1"/>
        <c:majorTickMark val="none"/>
        <c:minorTickMark val="none"/>
        <c:tickLblPos val="none"/>
        <c:crossAx val="30374144"/>
        <c:crosses val="autoZero"/>
        <c:auto val="1"/>
        <c:lblOffset val="100"/>
        <c:baseTimeUnit val="years"/>
      </c:dateAx>
      <c:valAx>
        <c:axId val="303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5159.41</c:v>
                </c:pt>
                <c:pt idx="3" formatCode="#,##0.00;&quot;△&quot;#,##0.00;&quot;-&quot;">
                  <c:v>6984.87</c:v>
                </c:pt>
                <c:pt idx="4" formatCode="#,##0.00;&quot;△&quot;#,##0.00;&quot;-&quot;">
                  <c:v>6188.78</c:v>
                </c:pt>
              </c:numCache>
            </c:numRef>
          </c:val>
          <c:extLst xmlns:c16r2="http://schemas.microsoft.com/office/drawing/2015/06/chart">
            <c:ext xmlns:c16="http://schemas.microsoft.com/office/drawing/2014/chart" uri="{C3380CC4-5D6E-409C-BE32-E72D297353CC}">
              <c16:uniqueId val="{00000000-BF4E-4293-9862-D5406FDC77F5}"/>
            </c:ext>
          </c:extLst>
        </c:ser>
        <c:dLbls>
          <c:showLegendKey val="0"/>
          <c:showVal val="0"/>
          <c:showCatName val="0"/>
          <c:showSerName val="0"/>
          <c:showPercent val="0"/>
          <c:showBubbleSize val="0"/>
        </c:dLbls>
        <c:gapWidth val="150"/>
        <c:axId val="30425088"/>
        <c:axId val="304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BF4E-4293-9862-D5406FDC77F5}"/>
            </c:ext>
          </c:extLst>
        </c:ser>
        <c:dLbls>
          <c:showLegendKey val="0"/>
          <c:showVal val="0"/>
          <c:showCatName val="0"/>
          <c:showSerName val="0"/>
          <c:showPercent val="0"/>
          <c:showBubbleSize val="0"/>
        </c:dLbls>
        <c:marker val="1"/>
        <c:smooth val="0"/>
        <c:axId val="30425088"/>
        <c:axId val="30427008"/>
      </c:lineChart>
      <c:dateAx>
        <c:axId val="30425088"/>
        <c:scaling>
          <c:orientation val="minMax"/>
        </c:scaling>
        <c:delete val="1"/>
        <c:axPos val="b"/>
        <c:numFmt formatCode="ge" sourceLinked="1"/>
        <c:majorTickMark val="none"/>
        <c:minorTickMark val="none"/>
        <c:tickLblPos val="none"/>
        <c:crossAx val="30427008"/>
        <c:crosses val="autoZero"/>
        <c:auto val="1"/>
        <c:lblOffset val="100"/>
        <c:baseTimeUnit val="years"/>
      </c:dateAx>
      <c:valAx>
        <c:axId val="304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59.96</c:v>
                </c:pt>
                <c:pt idx="1">
                  <c:v>29.74</c:v>
                </c:pt>
                <c:pt idx="2">
                  <c:v>28.52</c:v>
                </c:pt>
                <c:pt idx="3">
                  <c:v>31.07</c:v>
                </c:pt>
                <c:pt idx="4">
                  <c:v>81.93</c:v>
                </c:pt>
              </c:numCache>
            </c:numRef>
          </c:val>
          <c:extLst xmlns:c16r2="http://schemas.microsoft.com/office/drawing/2015/06/chart">
            <c:ext xmlns:c16="http://schemas.microsoft.com/office/drawing/2014/chart" uri="{C3380CC4-5D6E-409C-BE32-E72D297353CC}">
              <c16:uniqueId val="{00000000-9387-4603-8C5C-A898F7D08F14}"/>
            </c:ext>
          </c:extLst>
        </c:ser>
        <c:dLbls>
          <c:showLegendKey val="0"/>
          <c:showVal val="0"/>
          <c:showCatName val="0"/>
          <c:showSerName val="0"/>
          <c:showPercent val="0"/>
          <c:showBubbleSize val="0"/>
        </c:dLbls>
        <c:gapWidth val="150"/>
        <c:axId val="30452352"/>
        <c:axId val="304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9387-4603-8C5C-A898F7D08F14}"/>
            </c:ext>
          </c:extLst>
        </c:ser>
        <c:dLbls>
          <c:showLegendKey val="0"/>
          <c:showVal val="0"/>
          <c:showCatName val="0"/>
          <c:showSerName val="0"/>
          <c:showPercent val="0"/>
          <c:showBubbleSize val="0"/>
        </c:dLbls>
        <c:marker val="1"/>
        <c:smooth val="0"/>
        <c:axId val="30452352"/>
        <c:axId val="30458624"/>
      </c:lineChart>
      <c:dateAx>
        <c:axId val="30452352"/>
        <c:scaling>
          <c:orientation val="minMax"/>
        </c:scaling>
        <c:delete val="1"/>
        <c:axPos val="b"/>
        <c:numFmt formatCode="ge" sourceLinked="1"/>
        <c:majorTickMark val="none"/>
        <c:minorTickMark val="none"/>
        <c:tickLblPos val="none"/>
        <c:crossAx val="30458624"/>
        <c:crosses val="autoZero"/>
        <c:auto val="1"/>
        <c:lblOffset val="100"/>
        <c:baseTimeUnit val="years"/>
      </c:dateAx>
      <c:valAx>
        <c:axId val="30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325.99</c:v>
                </c:pt>
                <c:pt idx="1">
                  <c:v>657.67</c:v>
                </c:pt>
                <c:pt idx="2">
                  <c:v>685.73</c:v>
                </c:pt>
                <c:pt idx="3">
                  <c:v>629.19000000000005</c:v>
                </c:pt>
                <c:pt idx="4">
                  <c:v>238.02</c:v>
                </c:pt>
              </c:numCache>
            </c:numRef>
          </c:val>
          <c:extLst xmlns:c16r2="http://schemas.microsoft.com/office/drawing/2015/06/chart">
            <c:ext xmlns:c16="http://schemas.microsoft.com/office/drawing/2014/chart" uri="{C3380CC4-5D6E-409C-BE32-E72D297353CC}">
              <c16:uniqueId val="{00000000-E8CD-4901-8968-74B54FA10A16}"/>
            </c:ext>
          </c:extLst>
        </c:ser>
        <c:dLbls>
          <c:showLegendKey val="0"/>
          <c:showVal val="0"/>
          <c:showCatName val="0"/>
          <c:showSerName val="0"/>
          <c:showPercent val="0"/>
          <c:showBubbleSize val="0"/>
        </c:dLbls>
        <c:gapWidth val="150"/>
        <c:axId val="30472832"/>
        <c:axId val="3010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E8CD-4901-8968-74B54FA10A16}"/>
            </c:ext>
          </c:extLst>
        </c:ser>
        <c:dLbls>
          <c:showLegendKey val="0"/>
          <c:showVal val="0"/>
          <c:showCatName val="0"/>
          <c:showSerName val="0"/>
          <c:showPercent val="0"/>
          <c:showBubbleSize val="0"/>
        </c:dLbls>
        <c:marker val="1"/>
        <c:smooth val="0"/>
        <c:axId val="30472832"/>
        <c:axId val="30102272"/>
      </c:lineChart>
      <c:dateAx>
        <c:axId val="30472832"/>
        <c:scaling>
          <c:orientation val="minMax"/>
        </c:scaling>
        <c:delete val="1"/>
        <c:axPos val="b"/>
        <c:numFmt formatCode="ge" sourceLinked="1"/>
        <c:majorTickMark val="none"/>
        <c:minorTickMark val="none"/>
        <c:tickLblPos val="none"/>
        <c:crossAx val="30102272"/>
        <c:crosses val="autoZero"/>
        <c:auto val="1"/>
        <c:lblOffset val="100"/>
        <c:baseTimeUnit val="years"/>
      </c:dateAx>
      <c:valAx>
        <c:axId val="301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阿南町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I2</v>
      </c>
      <c r="X8" s="77"/>
      <c r="Y8" s="77"/>
      <c r="Z8" s="77"/>
      <c r="AA8" s="77"/>
      <c r="AB8" s="77"/>
      <c r="AC8" s="77"/>
      <c r="AD8" s="78" t="str">
        <f>データ!$M$6</f>
        <v>非設置</v>
      </c>
      <c r="AE8" s="78"/>
      <c r="AF8" s="78"/>
      <c r="AG8" s="78"/>
      <c r="AH8" s="78"/>
      <c r="AI8" s="78"/>
      <c r="AJ8" s="78"/>
      <c r="AK8" s="3"/>
      <c r="AL8" s="72">
        <f>データ!S6</f>
        <v>4724</v>
      </c>
      <c r="AM8" s="72"/>
      <c r="AN8" s="72"/>
      <c r="AO8" s="72"/>
      <c r="AP8" s="72"/>
      <c r="AQ8" s="72"/>
      <c r="AR8" s="72"/>
      <c r="AS8" s="72"/>
      <c r="AT8" s="71">
        <f>データ!T6</f>
        <v>123.07</v>
      </c>
      <c r="AU8" s="71"/>
      <c r="AV8" s="71"/>
      <c r="AW8" s="71"/>
      <c r="AX8" s="71"/>
      <c r="AY8" s="71"/>
      <c r="AZ8" s="71"/>
      <c r="BA8" s="71"/>
      <c r="BB8" s="71">
        <f>データ!U6</f>
        <v>38.380000000000003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1.6</v>
      </c>
      <c r="Q10" s="71"/>
      <c r="R10" s="71"/>
      <c r="S10" s="71"/>
      <c r="T10" s="71"/>
      <c r="U10" s="71"/>
      <c r="V10" s="71"/>
      <c r="W10" s="71">
        <f>データ!Q6</f>
        <v>100</v>
      </c>
      <c r="X10" s="71"/>
      <c r="Y10" s="71"/>
      <c r="Z10" s="71"/>
      <c r="AA10" s="71"/>
      <c r="AB10" s="71"/>
      <c r="AC10" s="71"/>
      <c r="AD10" s="72">
        <f>データ!R6</f>
        <v>3900</v>
      </c>
      <c r="AE10" s="72"/>
      <c r="AF10" s="72"/>
      <c r="AG10" s="72"/>
      <c r="AH10" s="72"/>
      <c r="AI10" s="72"/>
      <c r="AJ10" s="72"/>
      <c r="AK10" s="2"/>
      <c r="AL10" s="72">
        <f>データ!V6</f>
        <v>75</v>
      </c>
      <c r="AM10" s="72"/>
      <c r="AN10" s="72"/>
      <c r="AO10" s="72"/>
      <c r="AP10" s="72"/>
      <c r="AQ10" s="72"/>
      <c r="AR10" s="72"/>
      <c r="AS10" s="72"/>
      <c r="AT10" s="71">
        <f>データ!W6</f>
        <v>0.02</v>
      </c>
      <c r="AU10" s="71"/>
      <c r="AV10" s="71"/>
      <c r="AW10" s="71"/>
      <c r="AX10" s="71"/>
      <c r="AY10" s="71"/>
      <c r="AZ10" s="71"/>
      <c r="BA10" s="71"/>
      <c r="BB10" s="71">
        <f>データ!X6</f>
        <v>3750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57</v>
      </c>
      <c r="O86" s="25" t="str">
        <f>データ!EO6</f>
        <v>【0.00】</v>
      </c>
    </row>
  </sheetData>
  <sheetProtection algorithmName="SHA-512" hashValue="RxYG8LzhO4wLoKAJHF+0Q1gk7cM0scx2OCw1KKBtXM3WabVVy9amnjZ7J+5+EPieFLpiwAQt7wC0KFK+q094ZQ==" saltValue="xoROVk9f6+nwCAlccygy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204048</v>
      </c>
      <c r="D6" s="32">
        <f t="shared" si="3"/>
        <v>47</v>
      </c>
      <c r="E6" s="32">
        <f t="shared" si="3"/>
        <v>17</v>
      </c>
      <c r="F6" s="32">
        <f t="shared" si="3"/>
        <v>9</v>
      </c>
      <c r="G6" s="32">
        <f t="shared" si="3"/>
        <v>0</v>
      </c>
      <c r="H6" s="32" t="str">
        <f t="shared" si="3"/>
        <v>長野県　阿南町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1.6</v>
      </c>
      <c r="Q6" s="33">
        <f t="shared" si="3"/>
        <v>100</v>
      </c>
      <c r="R6" s="33">
        <f t="shared" si="3"/>
        <v>3900</v>
      </c>
      <c r="S6" s="33">
        <f t="shared" si="3"/>
        <v>4724</v>
      </c>
      <c r="T6" s="33">
        <f t="shared" si="3"/>
        <v>123.07</v>
      </c>
      <c r="U6" s="33">
        <f t="shared" si="3"/>
        <v>38.380000000000003</v>
      </c>
      <c r="V6" s="33">
        <f t="shared" si="3"/>
        <v>75</v>
      </c>
      <c r="W6" s="33">
        <f t="shared" si="3"/>
        <v>0.02</v>
      </c>
      <c r="X6" s="33">
        <f t="shared" si="3"/>
        <v>3750</v>
      </c>
      <c r="Y6" s="34">
        <f>IF(Y7="",NA(),Y7)</f>
        <v>91.85</v>
      </c>
      <c r="Z6" s="34">
        <f t="shared" ref="Z6:AH6" si="4">IF(Z7="",NA(),Z7)</f>
        <v>72.599999999999994</v>
      </c>
      <c r="AA6" s="34">
        <f t="shared" si="4"/>
        <v>71.52</v>
      </c>
      <c r="AB6" s="34">
        <f t="shared" si="4"/>
        <v>73.13</v>
      </c>
      <c r="AC6" s="34">
        <f t="shared" si="4"/>
        <v>97.28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5159.41</v>
      </c>
      <c r="BI6" s="34">
        <f t="shared" si="7"/>
        <v>6984.87</v>
      </c>
      <c r="BJ6" s="34">
        <f t="shared" si="7"/>
        <v>6188.78</v>
      </c>
      <c r="BK6" s="34">
        <f t="shared" si="7"/>
        <v>3189.89</v>
      </c>
      <c r="BL6" s="34">
        <f t="shared" si="7"/>
        <v>2585.83</v>
      </c>
      <c r="BM6" s="34">
        <f t="shared" si="7"/>
        <v>2464.06</v>
      </c>
      <c r="BN6" s="34">
        <f t="shared" si="7"/>
        <v>1914.94</v>
      </c>
      <c r="BO6" s="34">
        <f t="shared" si="7"/>
        <v>1759.36</v>
      </c>
      <c r="BP6" s="33" t="str">
        <f>IF(BP7="","",IF(BP7="-","【-】","【"&amp;SUBSTITUTE(TEXT(BP7,"#,##0.00"),"-","△")&amp;"】"))</f>
        <v>【1,943.90】</v>
      </c>
      <c r="BQ6" s="34">
        <f>IF(BQ7="",NA(),BQ7)</f>
        <v>59.96</v>
      </c>
      <c r="BR6" s="34">
        <f t="shared" ref="BR6:BZ6" si="8">IF(BR7="",NA(),BR7)</f>
        <v>29.74</v>
      </c>
      <c r="BS6" s="34">
        <f t="shared" si="8"/>
        <v>28.52</v>
      </c>
      <c r="BT6" s="34">
        <f t="shared" si="8"/>
        <v>31.07</v>
      </c>
      <c r="BU6" s="34">
        <f t="shared" si="8"/>
        <v>81.93</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325.99</v>
      </c>
      <c r="CC6" s="34">
        <f t="shared" ref="CC6:CK6" si="9">IF(CC7="",NA(),CC7)</f>
        <v>657.67</v>
      </c>
      <c r="CD6" s="34">
        <f t="shared" si="9"/>
        <v>685.73</v>
      </c>
      <c r="CE6" s="34">
        <f t="shared" si="9"/>
        <v>629.19000000000005</v>
      </c>
      <c r="CF6" s="34">
        <f t="shared" si="9"/>
        <v>238.02</v>
      </c>
      <c r="CG6" s="34">
        <f t="shared" si="9"/>
        <v>602.87</v>
      </c>
      <c r="CH6" s="34">
        <f t="shared" si="9"/>
        <v>588.54999999999995</v>
      </c>
      <c r="CI6" s="34">
        <f t="shared" si="9"/>
        <v>561.54</v>
      </c>
      <c r="CJ6" s="34">
        <f t="shared" si="9"/>
        <v>553.77</v>
      </c>
      <c r="CK6" s="34">
        <f t="shared" si="9"/>
        <v>508.64</v>
      </c>
      <c r="CL6" s="33" t="str">
        <f>IF(CL7="","",IF(CL7="-","【-】","【"&amp;SUBSTITUTE(TEXT(CL7,"#,##0.00"),"-","△")&amp;"】"))</f>
        <v>【502.45】</v>
      </c>
      <c r="CM6" s="34">
        <f>IF(CM7="",NA(),CM7)</f>
        <v>36.590000000000003</v>
      </c>
      <c r="CN6" s="34">
        <f t="shared" ref="CN6:CV6" si="10">IF(CN7="",NA(),CN7)</f>
        <v>36.590000000000003</v>
      </c>
      <c r="CO6" s="34">
        <f t="shared" si="10"/>
        <v>36.590000000000003</v>
      </c>
      <c r="CP6" s="34">
        <f t="shared" si="10"/>
        <v>36.590000000000003</v>
      </c>
      <c r="CQ6" s="34">
        <f t="shared" si="10"/>
        <v>36.590000000000003</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93.15</v>
      </c>
      <c r="CY6" s="34">
        <f t="shared" ref="CY6:DG6" si="11">IF(CY7="",NA(),CY7)</f>
        <v>95.71</v>
      </c>
      <c r="CZ6" s="34">
        <f t="shared" si="11"/>
        <v>98.65</v>
      </c>
      <c r="DA6" s="34">
        <f t="shared" si="11"/>
        <v>97.47</v>
      </c>
      <c r="DB6" s="34">
        <f t="shared" si="11"/>
        <v>98.67</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204048</v>
      </c>
      <c r="D7" s="36">
        <v>47</v>
      </c>
      <c r="E7" s="36">
        <v>17</v>
      </c>
      <c r="F7" s="36">
        <v>9</v>
      </c>
      <c r="G7" s="36">
        <v>0</v>
      </c>
      <c r="H7" s="36" t="s">
        <v>110</v>
      </c>
      <c r="I7" s="36" t="s">
        <v>111</v>
      </c>
      <c r="J7" s="36" t="s">
        <v>112</v>
      </c>
      <c r="K7" s="36" t="s">
        <v>113</v>
      </c>
      <c r="L7" s="36" t="s">
        <v>114</v>
      </c>
      <c r="M7" s="36" t="s">
        <v>115</v>
      </c>
      <c r="N7" s="37" t="s">
        <v>116</v>
      </c>
      <c r="O7" s="37" t="s">
        <v>117</v>
      </c>
      <c r="P7" s="37">
        <v>1.6</v>
      </c>
      <c r="Q7" s="37">
        <v>100</v>
      </c>
      <c r="R7" s="37">
        <v>3900</v>
      </c>
      <c r="S7" s="37">
        <v>4724</v>
      </c>
      <c r="T7" s="37">
        <v>123.07</v>
      </c>
      <c r="U7" s="37">
        <v>38.380000000000003</v>
      </c>
      <c r="V7" s="37">
        <v>75</v>
      </c>
      <c r="W7" s="37">
        <v>0.02</v>
      </c>
      <c r="X7" s="37">
        <v>3750</v>
      </c>
      <c r="Y7" s="37">
        <v>91.85</v>
      </c>
      <c r="Z7" s="37">
        <v>72.599999999999994</v>
      </c>
      <c r="AA7" s="37">
        <v>71.52</v>
      </c>
      <c r="AB7" s="37">
        <v>73.13</v>
      </c>
      <c r="AC7" s="37">
        <v>97.28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5159.41</v>
      </c>
      <c r="BI7" s="37">
        <v>6984.87</v>
      </c>
      <c r="BJ7" s="37">
        <v>6188.78</v>
      </c>
      <c r="BK7" s="37">
        <v>3189.89</v>
      </c>
      <c r="BL7" s="37">
        <v>2585.83</v>
      </c>
      <c r="BM7" s="37">
        <v>2464.06</v>
      </c>
      <c r="BN7" s="37">
        <v>1914.94</v>
      </c>
      <c r="BO7" s="37">
        <v>1759.36</v>
      </c>
      <c r="BP7" s="37">
        <v>1943.9</v>
      </c>
      <c r="BQ7" s="37">
        <v>59.96</v>
      </c>
      <c r="BR7" s="37">
        <v>29.74</v>
      </c>
      <c r="BS7" s="37">
        <v>28.52</v>
      </c>
      <c r="BT7" s="37">
        <v>31.07</v>
      </c>
      <c r="BU7" s="37">
        <v>81.93</v>
      </c>
      <c r="BV7" s="37">
        <v>27.92</v>
      </c>
      <c r="BW7" s="37">
        <v>31.45</v>
      </c>
      <c r="BX7" s="37">
        <v>32.909999999999997</v>
      </c>
      <c r="BY7" s="37">
        <v>34.020000000000003</v>
      </c>
      <c r="BZ7" s="37">
        <v>37.200000000000003</v>
      </c>
      <c r="CA7" s="37">
        <v>37.340000000000003</v>
      </c>
      <c r="CB7" s="37">
        <v>325.99</v>
      </c>
      <c r="CC7" s="37">
        <v>657.67</v>
      </c>
      <c r="CD7" s="37">
        <v>685.73</v>
      </c>
      <c r="CE7" s="37">
        <v>629.19000000000005</v>
      </c>
      <c r="CF7" s="37">
        <v>238.02</v>
      </c>
      <c r="CG7" s="37">
        <v>602.87</v>
      </c>
      <c r="CH7" s="37">
        <v>588.54999999999995</v>
      </c>
      <c r="CI7" s="37">
        <v>561.54</v>
      </c>
      <c r="CJ7" s="37">
        <v>553.77</v>
      </c>
      <c r="CK7" s="37">
        <v>508.64</v>
      </c>
      <c r="CL7" s="37">
        <v>502.45</v>
      </c>
      <c r="CM7" s="37">
        <v>36.590000000000003</v>
      </c>
      <c r="CN7" s="37">
        <v>36.590000000000003</v>
      </c>
      <c r="CO7" s="37">
        <v>36.590000000000003</v>
      </c>
      <c r="CP7" s="37">
        <v>36.590000000000003</v>
      </c>
      <c r="CQ7" s="37">
        <v>36.590000000000003</v>
      </c>
      <c r="CR7" s="37">
        <v>35.64</v>
      </c>
      <c r="CS7" s="37">
        <v>37.950000000000003</v>
      </c>
      <c r="CT7" s="37">
        <v>34.92</v>
      </c>
      <c r="CU7" s="37">
        <v>36.44</v>
      </c>
      <c r="CV7" s="37">
        <v>34.29</v>
      </c>
      <c r="CW7" s="37">
        <v>35.35</v>
      </c>
      <c r="CX7" s="37">
        <v>93.15</v>
      </c>
      <c r="CY7" s="37">
        <v>95.71</v>
      </c>
      <c r="CZ7" s="37">
        <v>98.65</v>
      </c>
      <c r="DA7" s="37">
        <v>97.47</v>
      </c>
      <c r="DB7" s="37">
        <v>98.67</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2019-02-19T00:40:57Z</cp:lastPrinted>
  <dcterms:created xsi:type="dcterms:W3CDTF">2018-12-03T09:36:23Z</dcterms:created>
  <dcterms:modified xsi:type="dcterms:W3CDTF">2019-02-20T11:56:41Z</dcterms:modified>
  <cp:category/>
</cp:coreProperties>
</file>