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fL7pxYNxkTGn3kD6w+rO3lPAIgG/OrJx9oKkn3EHjZWs2qFzBje9+3qnIpDERCWy0yeK+RWSvVw11aCvXHK7Q==" workbookSaltValue="9cvvE7DC1rbO0l2Q1fLhf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<sst xmlns="http://schemas.openxmlformats.org/spreadsheetml/2006/main" count="232" uniqueCount="120">
  <si>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</si>
  <si>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</si>
  <si>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</si>
  <si>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</si>
  <si>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</si>
  <si>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</si>
  <si>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</si>
  <si>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</si>
  <si>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</si>
  <si>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</si>
  <si>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</si>
  <si>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</si>
  <si>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</si>
  <si>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</si>
  <si>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</si>
  <si>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</si>
  <si>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</si>
  <si>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</si>
  <si>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</si>
  <si>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</si>
  <si>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</si>
  <si>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</si>
  <si>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</si>
  <si>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</si>
  <si>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</si>
  <si>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</si>
  <si>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</si>
  <si>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</si>
  <si>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</si>
  <si>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</si>
  <si>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</si>
  <si>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</si>
  <si>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</si>
  <si>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</si>
  <si>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</si>
  <si>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</si>
  <si>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</si>
  <si>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</si>
  <si>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</si>
  <si>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</si>
  <si>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</si>
  <si>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</si>
  <si>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</si>
  <si>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</si>
  <si>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</si>
  <si>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</si>
  <si>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</si>
  <si>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</si>
  <si>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</si>
  <si>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</si>
  <si>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</si>
  <si>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</si>
  <si>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</si>
  <si>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</si>
  <si>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</si>
  <si>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</si>
  <si>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</si>
  <si>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</si>
  <si>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</si>
  <si>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</si>
  <si>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</si>
  <si>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</si>
  <si>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</si>
  <si>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</si>
  <si>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</si>
  <si>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</si>
  <si>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</si>
  <si>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</si>
  <si>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</si>
  <si>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</si>
  <si>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</si>
  <si>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</si>
  <si>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</si>
  <si>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</si>
  <si>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</si>
  <si>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</si>
  <si>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</si>
  <si>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</si>
  <si>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</si>
  <si>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</si>
  <si>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</si>
  <si>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</si>
  <si>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</si>
  <si>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</si>
  <si>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</si>
  <si>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</si>
  <si>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</si>
  <si>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</si>
  <si>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</si>
  <si>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</si>
  <si>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</si>
  <si>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</si>
  <si>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</si>
  <si>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</si>
  <si>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</si>
  <si>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</si>
  <si>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</si>
  <si>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</si>
  <si>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</si>
  <si>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</si>
  <si>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</si>
  <si>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</si>
  <si>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</si>
  <si>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</si>
  <si>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</si>
  <si>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高森町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</si>
  <si>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</si>
  <si>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</si>
  <si>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</si>
  <si>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</si>
  <si>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</si>
  <si>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</si>
  <si>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</si>
  <si>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</si>
  <si>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</si>
  <si>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</si>
  <si>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</si>
  <si>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当町の水道事業経営は安定しているといえるが、今後、施設・管路の老朽化が進み、大量の施設・管路が一斉に更新期を迎えるため、更新費用の財源確保が課題である。また、人口減少に伴う料金収益の減少、安定供給の確保、施設の耐震化等の課題がある。
・これらの課題に対して、当町では、現在、高森町水道事業基本計画及びアセットマネジメントを策定中である。
・アセットマネジメントでは、中長期視点で更新需要を考慮して、計画的な更新計画及び財源計画を策定する。
・高森町水道事業基本計画では、アセットマネジメントの結果を踏まえ、施設の整備計画を策定し、水道事業の安定供給を確保する。</t>
    <rPh sb="1" eb="3">
      <t>ゲンザイ</t>
    </rPh>
    <rPh sb="4" eb="6">
      <t>トウチョウ</t>
    </rPh>
    <rPh sb="7" eb="9">
      <t>スイドウ</t>
    </rPh>
    <rPh sb="9" eb="11">
      <t>ジギョウ</t>
    </rPh>
    <rPh sb="11" eb="13">
      <t>ケイエイ</t>
    </rPh>
    <rPh sb="14" eb="16">
      <t>アンテイ</t>
    </rPh>
    <rPh sb="26" eb="28">
      <t>コンゴ</t>
    </rPh>
    <rPh sb="29" eb="31">
      <t>シセツ</t>
    </rPh>
    <rPh sb="32" eb="34">
      <t>カンロ</t>
    </rPh>
    <rPh sb="35" eb="38">
      <t>ロウキュウカ</t>
    </rPh>
    <rPh sb="39" eb="40">
      <t>スス</t>
    </rPh>
    <rPh sb="42" eb="44">
      <t>タイリョウ</t>
    </rPh>
    <rPh sb="45" eb="47">
      <t>シセツ</t>
    </rPh>
    <rPh sb="48" eb="50">
      <t>カンロ</t>
    </rPh>
    <rPh sb="51" eb="53">
      <t>イッセイ</t>
    </rPh>
    <rPh sb="54" eb="57">
      <t>コウシンキ</t>
    </rPh>
    <rPh sb="58" eb="59">
      <t>ムカ</t>
    </rPh>
    <rPh sb="64" eb="66">
      <t>コウシン</t>
    </rPh>
    <rPh sb="66" eb="68">
      <t>ヒヨウ</t>
    </rPh>
    <rPh sb="69" eb="71">
      <t>ザイゲン</t>
    </rPh>
    <rPh sb="71" eb="73">
      <t>カクホ</t>
    </rPh>
    <rPh sb="74" eb="76">
      <t>カダイ</t>
    </rPh>
    <rPh sb="83" eb="85">
      <t>ジンコウ</t>
    </rPh>
    <rPh sb="85" eb="87">
      <t>ゲンショウ</t>
    </rPh>
    <rPh sb="88" eb="89">
      <t>トモナ</t>
    </rPh>
    <rPh sb="90" eb="92">
      <t>リョウキン</t>
    </rPh>
    <rPh sb="92" eb="94">
      <t>シュウエキ</t>
    </rPh>
    <rPh sb="95" eb="97">
      <t>ゲンショウ</t>
    </rPh>
    <rPh sb="98" eb="100">
      <t>アンテイ</t>
    </rPh>
    <rPh sb="100" eb="102">
      <t>キョウキュウ</t>
    </rPh>
    <rPh sb="103" eb="105">
      <t>カクホ</t>
    </rPh>
    <rPh sb="106" eb="108">
      <t>シセツ</t>
    </rPh>
    <rPh sb="109" eb="112">
      <t>タイシンカ</t>
    </rPh>
    <rPh sb="112" eb="113">
      <t>トウ</t>
    </rPh>
    <rPh sb="114" eb="116">
      <t>カダイ</t>
    </rPh>
    <rPh sb="126" eb="128">
      <t>カダイ</t>
    </rPh>
    <rPh sb="129" eb="130">
      <t>タイ</t>
    </rPh>
    <rPh sb="133" eb="135">
      <t>トウチョウ</t>
    </rPh>
    <rPh sb="138" eb="140">
      <t>ゲンザイ</t>
    </rPh>
    <rPh sb="141" eb="144">
      <t>タカモリマチ</t>
    </rPh>
    <rPh sb="144" eb="146">
      <t>スイドウ</t>
    </rPh>
    <rPh sb="146" eb="148">
      <t>ジギョウ</t>
    </rPh>
    <rPh sb="148" eb="150">
      <t>キホン</t>
    </rPh>
    <rPh sb="150" eb="152">
      <t>ケイカク</t>
    </rPh>
    <rPh sb="152" eb="153">
      <t>オヨ</t>
    </rPh>
    <rPh sb="165" eb="168">
      <t>サクテイチュウ</t>
    </rPh>
    <rPh sb="187" eb="190">
      <t>チュウチョウキ</t>
    </rPh>
    <rPh sb="190" eb="192">
      <t>シテン</t>
    </rPh>
    <rPh sb="193" eb="195">
      <t>コウシン</t>
    </rPh>
    <rPh sb="195" eb="197">
      <t>ジュヨウ</t>
    </rPh>
    <rPh sb="198" eb="200">
      <t>コウリョ</t>
    </rPh>
    <rPh sb="203" eb="206">
      <t>ケイカクテキ</t>
    </rPh>
    <rPh sb="207" eb="209">
      <t>コウシン</t>
    </rPh>
    <rPh sb="209" eb="211">
      <t>ケイカク</t>
    </rPh>
    <rPh sb="211" eb="212">
      <t>オヨ</t>
    </rPh>
    <rPh sb="213" eb="215">
      <t>ザイゲン</t>
    </rPh>
    <rPh sb="215" eb="217">
      <t>ケイカク</t>
    </rPh>
    <rPh sb="218" eb="220">
      <t>サクテイ</t>
    </rPh>
    <rPh sb="225" eb="228">
      <t>タカモリマチ</t>
    </rPh>
    <rPh sb="228" eb="230">
      <t>スイドウ</t>
    </rPh>
    <rPh sb="230" eb="232">
      <t>ジギョウ</t>
    </rPh>
    <rPh sb="232" eb="234">
      <t>キホン</t>
    </rPh>
    <rPh sb="234" eb="236">
      <t>ケイカク</t>
    </rPh>
    <rPh sb="250" eb="252">
      <t>ケッカ</t>
    </rPh>
    <rPh sb="253" eb="254">
      <t>フ</t>
    </rPh>
    <rPh sb="257" eb="259">
      <t>シセツ</t>
    </rPh>
    <rPh sb="260" eb="262">
      <t>セイビ</t>
    </rPh>
    <rPh sb="262" eb="264">
      <t>ケイカク</t>
    </rPh>
    <rPh sb="265" eb="267">
      <t>サクテイ</t>
    </rPh>
    <rPh sb="269" eb="271">
      <t>スイドウ</t>
    </rPh>
    <rPh sb="271" eb="273">
      <t>ジギョウ</t>
    </rPh>
    <rPh sb="274" eb="276">
      <t>アンテイ</t>
    </rPh>
    <rPh sb="276" eb="278">
      <t>キョウキュウ</t>
    </rPh>
    <rPh sb="279" eb="281">
      <t>カクホ</t>
    </rPh>
    <phoneticPr fontId="4"/>
  </si>
  <si>
    <t>①経常収支比率は継続的に100％を超えており、類似団体平均を上回ることから、良好な収支となっている。
②累積欠損金は発生していない。
③流動比率は類似団体平均を上回っており、短期債務に対する支払い能力は十分備えているといえる。
④給水収益に対する企業債残高の割合は低く、類似団体と比べても良好な状況である。
⑤料金回収率は100％を上回っており、給水に関わる費用は給水収益で賄えている。類似団体比率と比べても高く、良好な状況である。
⑥有収率1㎥当たりの給水原価は、類似団体平均に比べて低い水準であり、費用効率は良いといえる。
⑦施設利用率は、類似団体平均に比べて高い水準であり、施設が有効利用されている。
⑧有収率は平成28年度の85.17％から84.64％と若干の低下はみられるが、類似団体平均を上回っており現状の値を維持及び向上できるよう努めて行く。
◆以上から、本町の水道事業は健全で効率的な経営ができているといえる。</t>
    <rPh sb="1" eb="3">
      <t>ケイジョウ</t>
    </rPh>
    <rPh sb="3" eb="5">
      <t>シュウシ</t>
    </rPh>
    <rPh sb="5" eb="7">
      <t>ヒリツ</t>
    </rPh>
    <rPh sb="8" eb="11">
      <t>ケイゾクテキ</t>
    </rPh>
    <rPh sb="17" eb="18">
      <t>コ</t>
    </rPh>
    <rPh sb="23" eb="25">
      <t>ルイジ</t>
    </rPh>
    <rPh sb="25" eb="27">
      <t>ダンタイ</t>
    </rPh>
    <rPh sb="27" eb="29">
      <t>ヘイキン</t>
    </rPh>
    <rPh sb="30" eb="32">
      <t>ウワマワ</t>
    </rPh>
    <rPh sb="38" eb="40">
      <t>リョウコウ</t>
    </rPh>
    <rPh sb="41" eb="43">
      <t>シュウシ</t>
    </rPh>
    <rPh sb="52" eb="54">
      <t>ルイセキ</t>
    </rPh>
    <rPh sb="54" eb="57">
      <t>ケッソンキン</t>
    </rPh>
    <rPh sb="58" eb="60">
      <t>ハッセイ</t>
    </rPh>
    <rPh sb="68" eb="70">
      <t>リュウドウ</t>
    </rPh>
    <rPh sb="70" eb="72">
      <t>ヒリツ</t>
    </rPh>
    <rPh sb="73" eb="75">
      <t>ルイジ</t>
    </rPh>
    <rPh sb="75" eb="77">
      <t>ダンタイ</t>
    </rPh>
    <rPh sb="77" eb="79">
      <t>ヘイキン</t>
    </rPh>
    <rPh sb="80" eb="82">
      <t>ウワマワ</t>
    </rPh>
    <rPh sb="87" eb="89">
      <t>タンキ</t>
    </rPh>
    <rPh sb="89" eb="91">
      <t>サイム</t>
    </rPh>
    <rPh sb="92" eb="93">
      <t>タイ</t>
    </rPh>
    <rPh sb="95" eb="97">
      <t>シハラ</t>
    </rPh>
    <rPh sb="98" eb="100">
      <t>ノウリョク</t>
    </rPh>
    <rPh sb="101" eb="103">
      <t>ジュウブン</t>
    </rPh>
    <rPh sb="103" eb="104">
      <t>ソナ</t>
    </rPh>
    <rPh sb="115" eb="117">
      <t>キュウスイ</t>
    </rPh>
    <rPh sb="117" eb="119">
      <t>シュウエキ</t>
    </rPh>
    <rPh sb="120" eb="121">
      <t>タイ</t>
    </rPh>
    <rPh sb="123" eb="125">
      <t>キギョウ</t>
    </rPh>
    <rPh sb="125" eb="126">
      <t>サイ</t>
    </rPh>
    <rPh sb="126" eb="128">
      <t>ザンダカ</t>
    </rPh>
    <rPh sb="129" eb="131">
      <t>ワリアイ</t>
    </rPh>
    <rPh sb="132" eb="133">
      <t>ヒク</t>
    </rPh>
    <rPh sb="135" eb="137">
      <t>ルイジ</t>
    </rPh>
    <rPh sb="137" eb="139">
      <t>ダンタイ</t>
    </rPh>
    <rPh sb="140" eb="141">
      <t>クラ</t>
    </rPh>
    <rPh sb="144" eb="146">
      <t>リョウコウ</t>
    </rPh>
    <rPh sb="147" eb="149">
      <t>ジョウキョウ</t>
    </rPh>
    <rPh sb="155" eb="157">
      <t>リョウキン</t>
    </rPh>
    <rPh sb="157" eb="159">
      <t>カイシュウ</t>
    </rPh>
    <rPh sb="159" eb="160">
      <t>リツ</t>
    </rPh>
    <rPh sb="166" eb="168">
      <t>ウワマワ</t>
    </rPh>
    <rPh sb="173" eb="175">
      <t>キュウスイ</t>
    </rPh>
    <rPh sb="176" eb="177">
      <t>カカ</t>
    </rPh>
    <rPh sb="179" eb="181">
      <t>ヒヨウ</t>
    </rPh>
    <rPh sb="182" eb="184">
      <t>キュウスイ</t>
    </rPh>
    <rPh sb="184" eb="186">
      <t>シュウエキ</t>
    </rPh>
    <rPh sb="187" eb="188">
      <t>マカナ</t>
    </rPh>
    <rPh sb="193" eb="195">
      <t>ルイジ</t>
    </rPh>
    <rPh sb="195" eb="197">
      <t>ダンタイ</t>
    </rPh>
    <rPh sb="197" eb="199">
      <t>ヒリツ</t>
    </rPh>
    <rPh sb="200" eb="201">
      <t>クラ</t>
    </rPh>
    <rPh sb="204" eb="205">
      <t>タカ</t>
    </rPh>
    <rPh sb="207" eb="209">
      <t>リョウコウ</t>
    </rPh>
    <rPh sb="210" eb="212">
      <t>ジョウキョウ</t>
    </rPh>
    <rPh sb="218" eb="220">
      <t>ユウシュウ</t>
    </rPh>
    <rPh sb="220" eb="221">
      <t>リツ</t>
    </rPh>
    <rPh sb="223" eb="224">
      <t>ア</t>
    </rPh>
    <rPh sb="227" eb="229">
      <t>キュウスイ</t>
    </rPh>
    <rPh sb="229" eb="231">
      <t>ゲンカ</t>
    </rPh>
    <rPh sb="233" eb="235">
      <t>ルイジ</t>
    </rPh>
    <rPh sb="235" eb="237">
      <t>ダンタイ</t>
    </rPh>
    <rPh sb="237" eb="239">
      <t>ヘイキン</t>
    </rPh>
    <rPh sb="240" eb="241">
      <t>クラ</t>
    </rPh>
    <rPh sb="243" eb="244">
      <t>ヒク</t>
    </rPh>
    <rPh sb="245" eb="247">
      <t>スイジュン</t>
    </rPh>
    <rPh sb="251" eb="253">
      <t>ヒヨウ</t>
    </rPh>
    <rPh sb="253" eb="255">
      <t>コウリツ</t>
    </rPh>
    <rPh sb="256" eb="257">
      <t>ヨ</t>
    </rPh>
    <rPh sb="265" eb="267">
      <t>シセツ</t>
    </rPh>
    <rPh sb="267" eb="270">
      <t>リヨウリツ</t>
    </rPh>
    <rPh sb="272" eb="274">
      <t>ルイジ</t>
    </rPh>
    <rPh sb="274" eb="276">
      <t>ダンタイ</t>
    </rPh>
    <rPh sb="276" eb="278">
      <t>ヘイキン</t>
    </rPh>
    <rPh sb="279" eb="280">
      <t>クラ</t>
    </rPh>
    <rPh sb="282" eb="283">
      <t>タカ</t>
    </rPh>
    <rPh sb="284" eb="286">
      <t>スイジュン</t>
    </rPh>
    <rPh sb="290" eb="292">
      <t>シセツ</t>
    </rPh>
    <rPh sb="293" eb="295">
      <t>ユウコウ</t>
    </rPh>
    <rPh sb="295" eb="297">
      <t>リヨウ</t>
    </rPh>
    <rPh sb="305" eb="307">
      <t>ユウシュウ</t>
    </rPh>
    <rPh sb="307" eb="308">
      <t>リツ</t>
    </rPh>
    <rPh sb="309" eb="311">
      <t>ヘイセイ</t>
    </rPh>
    <rPh sb="313" eb="314">
      <t>ネン</t>
    </rPh>
    <rPh sb="314" eb="315">
      <t>ド</t>
    </rPh>
    <rPh sb="331" eb="333">
      <t>ジャッカン</t>
    </rPh>
    <rPh sb="334" eb="336">
      <t>テイカ</t>
    </rPh>
    <rPh sb="343" eb="345">
      <t>ルイジ</t>
    </rPh>
    <rPh sb="345" eb="347">
      <t>ダンタイ</t>
    </rPh>
    <rPh sb="347" eb="349">
      <t>ヘイキン</t>
    </rPh>
    <rPh sb="350" eb="352">
      <t>ウワマワ</t>
    </rPh>
    <rPh sb="356" eb="358">
      <t>ゲンジョウ</t>
    </rPh>
    <rPh sb="359" eb="360">
      <t>アタイ</t>
    </rPh>
    <rPh sb="361" eb="363">
      <t>イジ</t>
    </rPh>
    <rPh sb="363" eb="364">
      <t>オヨ</t>
    </rPh>
    <rPh sb="365" eb="367">
      <t>コウジョウ</t>
    </rPh>
    <rPh sb="372" eb="373">
      <t>ツト</t>
    </rPh>
    <rPh sb="375" eb="376">
      <t>ユ</t>
    </rPh>
    <rPh sb="381" eb="383">
      <t>イジョウ</t>
    </rPh>
    <rPh sb="386" eb="388">
      <t>ホンチョウ</t>
    </rPh>
    <rPh sb="389" eb="391">
      <t>スイドウ</t>
    </rPh>
    <rPh sb="391" eb="393">
      <t>ジギョウ</t>
    </rPh>
    <rPh sb="394" eb="396">
      <t>ケンゼン</t>
    </rPh>
    <rPh sb="397" eb="400">
      <t>コウリツテキ</t>
    </rPh>
    <rPh sb="401" eb="403">
      <t>ケイエイ</t>
    </rPh>
    <phoneticPr fontId="4"/>
  </si>
  <si>
    <t>①有形固定資産減価償却率は、類似団体平均より高い数値であり、法定耐用年数に近づいた水道施設が多いことが分かる。
②③当町の管路は、昭和50年度から布設延長が急激に伸び、昭和55年度には約58km（管路全体の4割）の敷設が行われた。これらの管路は現時点で37年～40年を経過している。また、管路更新率は類似団体平均や全国平均より低い水準である。今後、大量の管路が更新期を迎えるため、管路更新率を上げる必要がある。
◆以上から、施設・管路の老朽化が進んでおり、法定耐用年数に近づいている。特に昭和50年度～昭和55年度に布設された管路が、今後10年間で一斉に更新期を迎えるため、計画的な更新計画が必要である。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2" eb="23">
      <t>タカ</t>
    </rPh>
    <rPh sb="24" eb="26">
      <t>スウチ</t>
    </rPh>
    <rPh sb="30" eb="32">
      <t>ホウテイ</t>
    </rPh>
    <rPh sb="32" eb="34">
      <t>タイヨウ</t>
    </rPh>
    <rPh sb="34" eb="36">
      <t>ネンスウ</t>
    </rPh>
    <rPh sb="37" eb="38">
      <t>チカ</t>
    </rPh>
    <rPh sb="41" eb="43">
      <t>スイドウ</t>
    </rPh>
    <rPh sb="43" eb="45">
      <t>シセツ</t>
    </rPh>
    <rPh sb="46" eb="47">
      <t>オオ</t>
    </rPh>
    <rPh sb="51" eb="52">
      <t>ワ</t>
    </rPh>
    <rPh sb="58" eb="60">
      <t>トウチョウ</t>
    </rPh>
    <rPh sb="61" eb="63">
      <t>カンロ</t>
    </rPh>
    <rPh sb="65" eb="67">
      <t>ショウワ</t>
    </rPh>
    <rPh sb="69" eb="70">
      <t>ネン</t>
    </rPh>
    <rPh sb="70" eb="71">
      <t>ド</t>
    </rPh>
    <rPh sb="73" eb="75">
      <t>フセツ</t>
    </rPh>
    <rPh sb="75" eb="77">
      <t>エンチョウ</t>
    </rPh>
    <rPh sb="78" eb="80">
      <t>キュウゲキ</t>
    </rPh>
    <rPh sb="81" eb="82">
      <t>ノ</t>
    </rPh>
    <rPh sb="84" eb="86">
      <t>ショウワ</t>
    </rPh>
    <rPh sb="88" eb="89">
      <t>ネン</t>
    </rPh>
    <rPh sb="89" eb="90">
      <t>ド</t>
    </rPh>
    <rPh sb="92" eb="93">
      <t>ヤク</t>
    </rPh>
    <rPh sb="98" eb="100">
      <t>カンロ</t>
    </rPh>
    <rPh sb="100" eb="102">
      <t>ゼンタイ</t>
    </rPh>
    <rPh sb="104" eb="105">
      <t>ワリ</t>
    </rPh>
    <rPh sb="107" eb="109">
      <t>フセツ</t>
    </rPh>
    <rPh sb="110" eb="111">
      <t>オコナ</t>
    </rPh>
    <rPh sb="119" eb="121">
      <t>カンロ</t>
    </rPh>
    <rPh sb="122" eb="125">
      <t>ゲンジテン</t>
    </rPh>
    <rPh sb="128" eb="129">
      <t>ネン</t>
    </rPh>
    <rPh sb="132" eb="133">
      <t>ネン</t>
    </rPh>
    <rPh sb="134" eb="136">
      <t>ケイカ</t>
    </rPh>
    <rPh sb="144" eb="146">
      <t>カンロ</t>
    </rPh>
    <rPh sb="146" eb="148">
      <t>コウシン</t>
    </rPh>
    <rPh sb="148" eb="149">
      <t>リツ</t>
    </rPh>
    <rPh sb="150" eb="152">
      <t>ルイジ</t>
    </rPh>
    <rPh sb="152" eb="154">
      <t>ダンタイ</t>
    </rPh>
    <rPh sb="154" eb="156">
      <t>ヘイキン</t>
    </rPh>
    <rPh sb="157" eb="159">
      <t>ゼンコク</t>
    </rPh>
    <rPh sb="159" eb="161">
      <t>ヘイキン</t>
    </rPh>
    <rPh sb="163" eb="164">
      <t>ヒク</t>
    </rPh>
    <rPh sb="165" eb="167">
      <t>スイジュン</t>
    </rPh>
    <rPh sb="171" eb="173">
      <t>コンゴ</t>
    </rPh>
    <rPh sb="174" eb="176">
      <t>タイリョウ</t>
    </rPh>
    <rPh sb="177" eb="179">
      <t>カンロ</t>
    </rPh>
    <rPh sb="180" eb="183">
      <t>コウシンキ</t>
    </rPh>
    <rPh sb="184" eb="185">
      <t>ムカ</t>
    </rPh>
    <rPh sb="190" eb="192">
      <t>カンロ</t>
    </rPh>
    <rPh sb="192" eb="194">
      <t>コウシン</t>
    </rPh>
    <rPh sb="194" eb="195">
      <t>リツ</t>
    </rPh>
    <rPh sb="196" eb="197">
      <t>ア</t>
    </rPh>
    <rPh sb="199" eb="201">
      <t>ヒツヨウ</t>
    </rPh>
    <rPh sb="208" eb="210">
      <t>イジョウ</t>
    </rPh>
    <rPh sb="213" eb="215">
      <t>シセツ</t>
    </rPh>
    <rPh sb="216" eb="218">
      <t>カンロ</t>
    </rPh>
    <rPh sb="219" eb="222">
      <t>ロウキュウカ</t>
    </rPh>
    <rPh sb="223" eb="224">
      <t>スス</t>
    </rPh>
    <rPh sb="229" eb="231">
      <t>ホウテイ</t>
    </rPh>
    <rPh sb="231" eb="233">
      <t>タイヨウ</t>
    </rPh>
    <rPh sb="233" eb="235">
      <t>ネンスウ</t>
    </rPh>
    <rPh sb="236" eb="237">
      <t>チカ</t>
    </rPh>
    <rPh sb="243" eb="244">
      <t>トク</t>
    </rPh>
    <rPh sb="245" eb="247">
      <t>ショウワ</t>
    </rPh>
    <rPh sb="249" eb="250">
      <t>ネン</t>
    </rPh>
    <rPh sb="250" eb="251">
      <t>ド</t>
    </rPh>
    <rPh sb="252" eb="254">
      <t>ショウワ</t>
    </rPh>
    <rPh sb="256" eb="257">
      <t>ネン</t>
    </rPh>
    <rPh sb="257" eb="258">
      <t>ド</t>
    </rPh>
    <rPh sb="259" eb="261">
      <t>フセツ</t>
    </rPh>
    <rPh sb="264" eb="266">
      <t>カンロ</t>
    </rPh>
    <rPh sb="268" eb="270">
      <t>コンゴ</t>
    </rPh>
    <rPh sb="272" eb="274">
      <t>ネンカン</t>
    </rPh>
    <rPh sb="275" eb="277">
      <t>イッセイ</t>
    </rPh>
    <rPh sb="278" eb="281">
      <t>コウシンキ</t>
    </rPh>
    <rPh sb="282" eb="283">
      <t>ムカ</t>
    </rPh>
    <rPh sb="288" eb="291">
      <t>ケイカクテキ</t>
    </rPh>
    <rPh sb="292" eb="294">
      <t>コウシン</t>
    </rPh>
    <rPh sb="294" eb="296">
      <t>ケイカク</t>
    </rPh>
    <rPh sb="297" eb="2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</si>
</sst>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0.03</c:v>
                </c:pt>
                <c:pt idx="1">
                  <c:v>0.08</c:v>
                </c:pt>
                <c:pt idx="2">
                  <c:v>0.21</c:v>
                </c:pt>
                <c:pt idx="3">
                  <c:v>0.44</c:v>
                </c:pt>
                <c:pt idx="4">
                  <c:v>0.02</c:v>
                </c:pt>
              </c:numCache>
            </c:numRef>
          </c:val>
          <c:extLst xmlns:c16r2="http://schemas.microsoft.com/office/drawing/2015/06/chart">
            <c:ext xmlns:c16="http://schemas.microsoft.com/office/drawing/2014/chart" uri="{C3380CC4-5D6E-409C-BE32-E72D297353CC}">
              <c16:uniqueId val="{00000000-2C1E-4450-B75B-7F05B3213BF3}"/>
            </c:ext>
          </c:extLst>
        </c:ser>
        <c:dLbls>
          <c:showLegendKey val="0"/>
          <c:showVal val="0"/>
          <c:showCatName val="0"/>
          <c:showSerName val="0"/>
          <c:showPercent val="0"/>
          <c:showBubbleSize val="0"/>
        </c:dLbls>
        <c:gapWidth val="150"/>
        <c:axId val="81529088"/>
        <c:axId val="815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2C1E-4450-B75B-7F05B3213BF3}"/>
            </c:ext>
          </c:extLst>
        </c:ser>
        <c:dLbls>
          <c:showLegendKey val="0"/>
          <c:showVal val="0"/>
          <c:showCatName val="0"/>
          <c:showSerName val="0"/>
          <c:showPercent val="0"/>
          <c:showBubbleSize val="0"/>
        </c:dLbls>
        <c:marker val="1"/>
        <c:smooth val="0"/>
        <c:axId val="81529088"/>
        <c:axId val="81531264"/>
      </c:lineChart>
      <c:dateAx>
        <c:axId val="81529088"/>
        <c:scaling>
          <c:orientation val="minMax"/>
        </c:scaling>
        <c:delete val="1"/>
        <c:axPos val="b"/>
        <c:numFmt formatCode="ge" sourceLinked="1"/>
        <c:majorTickMark val="none"/>
        <c:minorTickMark val="none"/>
        <c:tickLblPos val="none"/>
        <c:crossAx val="81531264"/>
        <c:crosses val="autoZero"/>
        <c:auto val="1"/>
        <c:lblOffset val="100"/>
        <c:baseTimeUnit val="years"/>
      </c:dateAx>
      <c:valAx>
        <c:axId val="815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73.959999999999994</c:v>
                </c:pt>
                <c:pt idx="1">
                  <c:v>77.31</c:v>
                </c:pt>
                <c:pt idx="2">
                  <c:v>76.02</c:v>
                </c:pt>
                <c:pt idx="3">
                  <c:v>74.31</c:v>
                </c:pt>
                <c:pt idx="4">
                  <c:v>74.34</c:v>
                </c:pt>
              </c:numCache>
            </c:numRef>
          </c:val>
          <c:extLst xmlns:c16r2="http://schemas.microsoft.com/office/drawing/2015/06/chart">
            <c:ext xmlns:c16="http://schemas.microsoft.com/office/drawing/2014/chart" uri="{C3380CC4-5D6E-409C-BE32-E72D297353CC}">
              <c16:uniqueId val="{00000000-1EAA-40F6-B10E-3C53DAF82232}"/>
            </c:ext>
          </c:extLst>
        </c:ser>
        <c:dLbls>
          <c:showLegendKey val="0"/>
          <c:showVal val="0"/>
          <c:showCatName val="0"/>
          <c:showSerName val="0"/>
          <c:showPercent val="0"/>
          <c:showBubbleSize val="0"/>
        </c:dLbls>
        <c:gapWidth val="150"/>
        <c:axId val="85830272"/>
        <c:axId val="858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1EAA-40F6-B10E-3C53DAF82232}"/>
            </c:ext>
          </c:extLst>
        </c:ser>
        <c:dLbls>
          <c:showLegendKey val="0"/>
          <c:showVal val="0"/>
          <c:showCatName val="0"/>
          <c:showSerName val="0"/>
          <c:showPercent val="0"/>
          <c:showBubbleSize val="0"/>
        </c:dLbls>
        <c:marker val="1"/>
        <c:smooth val="0"/>
        <c:axId val="85830272"/>
        <c:axId val="85832448"/>
      </c:lineChart>
      <c:dateAx>
        <c:axId val="85830272"/>
        <c:scaling>
          <c:orientation val="minMax"/>
        </c:scaling>
        <c:delete val="1"/>
        <c:axPos val="b"/>
        <c:numFmt formatCode="ge" sourceLinked="1"/>
        <c:majorTickMark val="none"/>
        <c:minorTickMark val="none"/>
        <c:tickLblPos val="none"/>
        <c:crossAx val="85832448"/>
        <c:crosses val="autoZero"/>
        <c:auto val="1"/>
        <c:lblOffset val="100"/>
        <c:baseTimeUnit val="years"/>
      </c:dateAx>
      <c:valAx>
        <c:axId val="858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85.7</c:v>
                </c:pt>
                <c:pt idx="1">
                  <c:v>81.22</c:v>
                </c:pt>
                <c:pt idx="2">
                  <c:v>82.77</c:v>
                </c:pt>
                <c:pt idx="3">
                  <c:v>85.17</c:v>
                </c:pt>
                <c:pt idx="4">
                  <c:v>84.64</c:v>
                </c:pt>
              </c:numCache>
            </c:numRef>
          </c:val>
          <c:extLst xmlns:c16r2="http://schemas.microsoft.com/office/drawing/2015/06/chart">
            <c:ext xmlns:c16="http://schemas.microsoft.com/office/drawing/2014/chart" uri="{C3380CC4-5D6E-409C-BE32-E72D297353CC}">
              <c16:uniqueId val="{00000000-D274-45E5-89D9-3587C5A378FC}"/>
            </c:ext>
          </c:extLst>
        </c:ser>
        <c:dLbls>
          <c:showLegendKey val="0"/>
          <c:showVal val="0"/>
          <c:showCatName val="0"/>
          <c:showSerName val="0"/>
          <c:showPercent val="0"/>
          <c:showBubbleSize val="0"/>
        </c:dLbls>
        <c:gapWidth val="150"/>
        <c:axId val="85883904"/>
        <c:axId val="858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D274-45E5-89D9-3587C5A378FC}"/>
            </c:ext>
          </c:extLst>
        </c:ser>
        <c:dLbls>
          <c:showLegendKey val="0"/>
          <c:showVal val="0"/>
          <c:showCatName val="0"/>
          <c:showSerName val="0"/>
          <c:showPercent val="0"/>
          <c:showBubbleSize val="0"/>
        </c:dLbls>
        <c:marker val="1"/>
        <c:smooth val="0"/>
        <c:axId val="85883904"/>
        <c:axId val="85886080"/>
      </c:lineChart>
      <c:dateAx>
        <c:axId val="85883904"/>
        <c:scaling>
          <c:orientation val="minMax"/>
        </c:scaling>
        <c:delete val="1"/>
        <c:axPos val="b"/>
        <c:numFmt formatCode="ge" sourceLinked="1"/>
        <c:majorTickMark val="none"/>
        <c:minorTickMark val="none"/>
        <c:tickLblPos val="none"/>
        <c:crossAx val="85886080"/>
        <c:crosses val="autoZero"/>
        <c:auto val="1"/>
        <c:lblOffset val="100"/>
        <c:baseTimeUnit val="years"/>
      </c:dateAx>
      <c:valAx>
        <c:axId val="858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141.22999999999999</c:v>
                </c:pt>
                <c:pt idx="1">
                  <c:v>149.52000000000001</c:v>
                </c:pt>
                <c:pt idx="2">
                  <c:v>167.87</c:v>
                </c:pt>
                <c:pt idx="3">
                  <c:v>162.15</c:v>
                </c:pt>
                <c:pt idx="4">
                  <c:v>161.99</c:v>
                </c:pt>
              </c:numCache>
            </c:numRef>
          </c:val>
          <c:extLst xmlns:c16r2="http://schemas.microsoft.com/office/drawing/2015/06/chart">
            <c:ext xmlns:c16="http://schemas.microsoft.com/office/drawing/2014/chart" uri="{C3380CC4-5D6E-409C-BE32-E72D297353CC}">
              <c16:uniqueId val="{00000000-17E4-420C-8E67-0A386EE24236}"/>
            </c:ext>
          </c:extLst>
        </c:ser>
        <c:dLbls>
          <c:showLegendKey val="0"/>
          <c:showVal val="0"/>
          <c:showCatName val="0"/>
          <c:showSerName val="0"/>
          <c:showPercent val="0"/>
          <c:showBubbleSize val="0"/>
        </c:dLbls>
        <c:gapWidth val="150"/>
        <c:axId val="81570432"/>
        <c:axId val="815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17E4-420C-8E67-0A386EE24236}"/>
            </c:ext>
          </c:extLst>
        </c:ser>
        <c:dLbls>
          <c:showLegendKey val="0"/>
          <c:showVal val="0"/>
          <c:showCatName val="0"/>
          <c:showSerName val="0"/>
          <c:showPercent val="0"/>
          <c:showBubbleSize val="0"/>
        </c:dLbls>
        <c:marker val="1"/>
        <c:smooth val="0"/>
        <c:axId val="81570432"/>
        <c:axId val="81580800"/>
      </c:lineChart>
      <c:dateAx>
        <c:axId val="81570432"/>
        <c:scaling>
          <c:orientation val="minMax"/>
        </c:scaling>
        <c:delete val="1"/>
        <c:axPos val="b"/>
        <c:numFmt formatCode="ge" sourceLinked="1"/>
        <c:majorTickMark val="none"/>
        <c:minorTickMark val="none"/>
        <c:tickLblPos val="none"/>
        <c:crossAx val="81580800"/>
        <c:crosses val="autoZero"/>
        <c:auto val="1"/>
        <c:lblOffset val="100"/>
        <c:baseTimeUnit val="years"/>
      </c:dateAx>
      <c:valAx>
        <c:axId val="8158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5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49.11</c:v>
                </c:pt>
                <c:pt idx="1">
                  <c:v>51.12</c:v>
                </c:pt>
                <c:pt idx="2">
                  <c:v>53.09</c:v>
                </c:pt>
                <c:pt idx="3">
                  <c:v>54.41</c:v>
                </c:pt>
                <c:pt idx="4">
                  <c:v>55.59</c:v>
                </c:pt>
              </c:numCache>
            </c:numRef>
          </c:val>
          <c:extLst xmlns:c16r2="http://schemas.microsoft.com/office/drawing/2015/06/chart">
            <c:ext xmlns:c16="http://schemas.microsoft.com/office/drawing/2014/chart" uri="{C3380CC4-5D6E-409C-BE32-E72D297353CC}">
              <c16:uniqueId val="{00000000-D147-4147-BC76-F44D3386874F}"/>
            </c:ext>
          </c:extLst>
        </c:ser>
        <c:dLbls>
          <c:showLegendKey val="0"/>
          <c:showVal val="0"/>
          <c:showCatName val="0"/>
          <c:showSerName val="0"/>
          <c:showPercent val="0"/>
          <c:showBubbleSize val="0"/>
        </c:dLbls>
        <c:gapWidth val="150"/>
        <c:axId val="85553152"/>
        <c:axId val="8555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D147-4147-BC76-F44D3386874F}"/>
            </c:ext>
          </c:extLst>
        </c:ser>
        <c:dLbls>
          <c:showLegendKey val="0"/>
          <c:showVal val="0"/>
          <c:showCatName val="0"/>
          <c:showSerName val="0"/>
          <c:showPercent val="0"/>
          <c:showBubbleSize val="0"/>
        </c:dLbls>
        <c:marker val="1"/>
        <c:smooth val="0"/>
        <c:axId val="85553152"/>
        <c:axId val="85555072"/>
      </c:lineChart>
      <c:dateAx>
        <c:axId val="85553152"/>
        <c:scaling>
          <c:orientation val="minMax"/>
        </c:scaling>
        <c:delete val="1"/>
        <c:axPos val="b"/>
        <c:numFmt formatCode="ge" sourceLinked="1"/>
        <c:majorTickMark val="none"/>
        <c:minorTickMark val="none"/>
        <c:tickLblPos val="none"/>
        <c:crossAx val="85555072"/>
        <c:crosses val="autoZero"/>
        <c:auto val="1"/>
        <c:lblOffset val="100"/>
        <c:baseTimeUnit val="years"/>
      </c:dateAx>
      <c:valAx>
        <c:axId val="85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C5-4F32-A4F6-A28B47A1117F}"/>
            </c:ext>
          </c:extLst>
        </c:ser>
        <c:dLbls>
          <c:showLegendKey val="0"/>
          <c:showVal val="0"/>
          <c:showCatName val="0"/>
          <c:showSerName val="0"/>
          <c:showPercent val="0"/>
          <c:showBubbleSize val="0"/>
        </c:dLbls>
        <c:gapWidth val="150"/>
        <c:axId val="82919808"/>
        <c:axId val="829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42C5-4F32-A4F6-A28B47A1117F}"/>
            </c:ext>
          </c:extLst>
        </c:ser>
        <c:dLbls>
          <c:showLegendKey val="0"/>
          <c:showVal val="0"/>
          <c:showCatName val="0"/>
          <c:showSerName val="0"/>
          <c:showPercent val="0"/>
          <c:showBubbleSize val="0"/>
        </c:dLbls>
        <c:marker val="1"/>
        <c:smooth val="0"/>
        <c:axId val="82919808"/>
        <c:axId val="82921728"/>
      </c:lineChart>
      <c:dateAx>
        <c:axId val="82919808"/>
        <c:scaling>
          <c:orientation val="minMax"/>
        </c:scaling>
        <c:delete val="1"/>
        <c:axPos val="b"/>
        <c:numFmt formatCode="ge" sourceLinked="1"/>
        <c:majorTickMark val="none"/>
        <c:minorTickMark val="none"/>
        <c:tickLblPos val="none"/>
        <c:crossAx val="82921728"/>
        <c:crosses val="autoZero"/>
        <c:auto val="1"/>
        <c:lblOffset val="100"/>
        <c:baseTimeUnit val="years"/>
      </c:dateAx>
      <c:valAx>
        <c:axId val="829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20-481D-B596-A2EC4EF8F62A}"/>
            </c:ext>
          </c:extLst>
        </c:ser>
        <c:dLbls>
          <c:showLegendKey val="0"/>
          <c:showVal val="0"/>
          <c:showCatName val="0"/>
          <c:showSerName val="0"/>
          <c:showPercent val="0"/>
          <c:showBubbleSize val="0"/>
        </c:dLbls>
        <c:gapWidth val="150"/>
        <c:axId val="82942976"/>
        <c:axId val="8566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D620-481D-B596-A2EC4EF8F62A}"/>
            </c:ext>
          </c:extLst>
        </c:ser>
        <c:dLbls>
          <c:showLegendKey val="0"/>
          <c:showVal val="0"/>
          <c:showCatName val="0"/>
          <c:showSerName val="0"/>
          <c:showPercent val="0"/>
          <c:showBubbleSize val="0"/>
        </c:dLbls>
        <c:marker val="1"/>
        <c:smooth val="0"/>
        <c:axId val="82942976"/>
        <c:axId val="85660800"/>
      </c:lineChart>
      <c:dateAx>
        <c:axId val="82942976"/>
        <c:scaling>
          <c:orientation val="minMax"/>
        </c:scaling>
        <c:delete val="1"/>
        <c:axPos val="b"/>
        <c:numFmt formatCode="ge" sourceLinked="1"/>
        <c:majorTickMark val="none"/>
        <c:minorTickMark val="none"/>
        <c:tickLblPos val="none"/>
        <c:crossAx val="85660800"/>
        <c:crosses val="autoZero"/>
        <c:auto val="1"/>
        <c:lblOffset val="100"/>
        <c:baseTimeUnit val="years"/>
      </c:dateAx>
      <c:valAx>
        <c:axId val="85660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2025.89</c:v>
                </c:pt>
                <c:pt idx="1">
                  <c:v>1819.55</c:v>
                </c:pt>
                <c:pt idx="2">
                  <c:v>1069.43</c:v>
                </c:pt>
                <c:pt idx="3">
                  <c:v>2299.04</c:v>
                </c:pt>
                <c:pt idx="4">
                  <c:v>3205.36</c:v>
                </c:pt>
              </c:numCache>
            </c:numRef>
          </c:val>
          <c:extLst xmlns:c16r2="http://schemas.microsoft.com/office/drawing/2015/06/chart">
            <c:ext xmlns:c16="http://schemas.microsoft.com/office/drawing/2014/chart" uri="{C3380CC4-5D6E-409C-BE32-E72D297353CC}">
              <c16:uniqueId val="{00000000-ABEE-4F8B-BB52-7726FB2F42ED}"/>
            </c:ext>
          </c:extLst>
        </c:ser>
        <c:dLbls>
          <c:showLegendKey val="0"/>
          <c:showVal val="0"/>
          <c:showCatName val="0"/>
          <c:showSerName val="0"/>
          <c:showPercent val="0"/>
          <c:showBubbleSize val="0"/>
        </c:dLbls>
        <c:gapWidth val="150"/>
        <c:axId val="85675392"/>
        <c:axId val="856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ABEE-4F8B-BB52-7726FB2F42ED}"/>
            </c:ext>
          </c:extLst>
        </c:ser>
        <c:dLbls>
          <c:showLegendKey val="0"/>
          <c:showVal val="0"/>
          <c:showCatName val="0"/>
          <c:showSerName val="0"/>
          <c:showPercent val="0"/>
          <c:showBubbleSize val="0"/>
        </c:dLbls>
        <c:marker val="1"/>
        <c:smooth val="0"/>
        <c:axId val="85675392"/>
        <c:axId val="85685760"/>
      </c:lineChart>
      <c:dateAx>
        <c:axId val="85675392"/>
        <c:scaling>
          <c:orientation val="minMax"/>
        </c:scaling>
        <c:delete val="1"/>
        <c:axPos val="b"/>
        <c:numFmt formatCode="ge" sourceLinked="1"/>
        <c:majorTickMark val="none"/>
        <c:minorTickMark val="none"/>
        <c:tickLblPos val="none"/>
        <c:crossAx val="85685760"/>
        <c:crosses val="autoZero"/>
        <c:auto val="1"/>
        <c:lblOffset val="100"/>
        <c:baseTimeUnit val="years"/>
      </c:dateAx>
      <c:valAx>
        <c:axId val="8568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18.46</c:v>
                </c:pt>
                <c:pt idx="1">
                  <c:v>16.64</c:v>
                </c:pt>
                <c:pt idx="2">
                  <c:v>14.53</c:v>
                </c:pt>
                <c:pt idx="3">
                  <c:v>12.35</c:v>
                </c:pt>
                <c:pt idx="4">
                  <c:v>10.26</c:v>
                </c:pt>
              </c:numCache>
            </c:numRef>
          </c:val>
          <c:extLst xmlns:c16r2="http://schemas.microsoft.com/office/drawing/2015/06/chart">
            <c:ext xmlns:c16="http://schemas.microsoft.com/office/drawing/2014/chart" uri="{C3380CC4-5D6E-409C-BE32-E72D297353CC}">
              <c16:uniqueId val="{00000000-7612-435F-B9C8-4850A243F9CB}"/>
            </c:ext>
          </c:extLst>
        </c:ser>
        <c:dLbls>
          <c:showLegendKey val="0"/>
          <c:showVal val="0"/>
          <c:showCatName val="0"/>
          <c:showSerName val="0"/>
          <c:showPercent val="0"/>
          <c:showBubbleSize val="0"/>
        </c:dLbls>
        <c:gapWidth val="150"/>
        <c:axId val="87040000"/>
        <c:axId val="870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7612-435F-B9C8-4850A243F9CB}"/>
            </c:ext>
          </c:extLst>
        </c:ser>
        <c:dLbls>
          <c:showLegendKey val="0"/>
          <c:showVal val="0"/>
          <c:showCatName val="0"/>
          <c:showSerName val="0"/>
          <c:showPercent val="0"/>
          <c:showBubbleSize val="0"/>
        </c:dLbls>
        <c:marker val="1"/>
        <c:smooth val="0"/>
        <c:axId val="87040000"/>
        <c:axId val="87041920"/>
      </c:lineChart>
      <c:dateAx>
        <c:axId val="87040000"/>
        <c:scaling>
          <c:orientation val="minMax"/>
        </c:scaling>
        <c:delete val="1"/>
        <c:axPos val="b"/>
        <c:numFmt formatCode="ge" sourceLinked="1"/>
        <c:majorTickMark val="none"/>
        <c:minorTickMark val="none"/>
        <c:tickLblPos val="none"/>
        <c:crossAx val="87041920"/>
        <c:crosses val="autoZero"/>
        <c:auto val="1"/>
        <c:lblOffset val="100"/>
        <c:baseTimeUnit val="years"/>
      </c:dateAx>
      <c:valAx>
        <c:axId val="8704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0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142.21</c:v>
                </c:pt>
                <c:pt idx="1">
                  <c:v>163.68</c:v>
                </c:pt>
                <c:pt idx="2">
                  <c:v>187.25</c:v>
                </c:pt>
                <c:pt idx="3">
                  <c:v>177.11</c:v>
                </c:pt>
                <c:pt idx="4">
                  <c:v>179.25</c:v>
                </c:pt>
              </c:numCache>
            </c:numRef>
          </c:val>
          <c:extLst xmlns:c16r2="http://schemas.microsoft.com/office/drawing/2015/06/chart">
            <c:ext xmlns:c16="http://schemas.microsoft.com/office/drawing/2014/chart" uri="{C3380CC4-5D6E-409C-BE32-E72D297353CC}">
              <c16:uniqueId val="{00000000-0390-484F-B31E-78CD5FF295C8}"/>
            </c:ext>
          </c:extLst>
        </c:ser>
        <c:dLbls>
          <c:showLegendKey val="0"/>
          <c:showVal val="0"/>
          <c:showCatName val="0"/>
          <c:showSerName val="0"/>
          <c:showPercent val="0"/>
          <c:showBubbleSize val="0"/>
        </c:dLbls>
        <c:gapWidth val="150"/>
        <c:axId val="87075456"/>
        <c:axId val="870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0390-484F-B31E-78CD5FF295C8}"/>
            </c:ext>
          </c:extLst>
        </c:ser>
        <c:dLbls>
          <c:showLegendKey val="0"/>
          <c:showVal val="0"/>
          <c:showCatName val="0"/>
          <c:showSerName val="0"/>
          <c:showPercent val="0"/>
          <c:showBubbleSize val="0"/>
        </c:dLbls>
        <c:marker val="1"/>
        <c:smooth val="0"/>
        <c:axId val="87075456"/>
        <c:axId val="87081728"/>
      </c:lineChart>
      <c:dateAx>
        <c:axId val="87075456"/>
        <c:scaling>
          <c:orientation val="minMax"/>
        </c:scaling>
        <c:delete val="1"/>
        <c:axPos val="b"/>
        <c:numFmt formatCode="ge" sourceLinked="1"/>
        <c:majorTickMark val="none"/>
        <c:minorTickMark val="none"/>
        <c:tickLblPos val="none"/>
        <c:crossAx val="87081728"/>
        <c:crosses val="autoZero"/>
        <c:auto val="1"/>
        <c:lblOffset val="100"/>
        <c:baseTimeUnit val="years"/>
      </c:dateAx>
      <c:valAx>
        <c:axId val="87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137.16</c:v>
                </c:pt>
                <c:pt idx="1">
                  <c:v>119.25</c:v>
                </c:pt>
                <c:pt idx="2">
                  <c:v>104.07</c:v>
                </c:pt>
                <c:pt idx="3">
                  <c:v>110.11</c:v>
                </c:pt>
                <c:pt idx="4">
                  <c:v>108.05</c:v>
                </c:pt>
              </c:numCache>
            </c:numRef>
          </c:val>
          <c:extLst xmlns:c16r2="http://schemas.microsoft.com/office/drawing/2015/06/chart">
            <c:ext xmlns:c16="http://schemas.microsoft.com/office/drawing/2014/chart" uri="{C3380CC4-5D6E-409C-BE32-E72D297353CC}">
              <c16:uniqueId val="{00000000-9588-4ED6-9B6B-571DB28274F3}"/>
            </c:ext>
          </c:extLst>
        </c:ser>
        <c:dLbls>
          <c:showLegendKey val="0"/>
          <c:showVal val="0"/>
          <c:showCatName val="0"/>
          <c:showSerName val="0"/>
          <c:showPercent val="0"/>
          <c:showBubbleSize val="0"/>
        </c:dLbls>
        <c:gapWidth val="150"/>
        <c:axId val="87095552"/>
        <c:axId val="858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9588-4ED6-9B6B-571DB28274F3}"/>
            </c:ext>
          </c:extLst>
        </c:ser>
        <c:dLbls>
          <c:showLegendKey val="0"/>
          <c:showVal val="0"/>
          <c:showCatName val="0"/>
          <c:showSerName val="0"/>
          <c:showPercent val="0"/>
          <c:showBubbleSize val="0"/>
        </c:dLbls>
        <c:marker val="1"/>
        <c:smooth val="0"/>
        <c:axId val="87095552"/>
        <c:axId val="85807488"/>
      </c:lineChart>
      <c:dateAx>
        <c:axId val="87095552"/>
        <c:scaling>
          <c:orientation val="minMax"/>
        </c:scaling>
        <c:delete val="1"/>
        <c:axPos val="b"/>
        <c:numFmt formatCode="ge" sourceLinked="1"/>
        <c:majorTickMark val="none"/>
        <c:minorTickMark val="none"/>
        <c:tickLblPos val="none"/>
        <c:crossAx val="85807488"/>
        <c:crosses val="autoZero"/>
        <c:auto val="1"/>
        <c:lblOffset val="100"/>
        <c:baseTimeUnit val="years"/>
      </c:dateAx>
      <c:valAx>
        <c:axId val="858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高森町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13199</v>
      </c>
      <c r="AM8" s="59"/>
      <c r="AN8" s="59"/>
      <c r="AO8" s="59"/>
      <c r="AP8" s="59"/>
      <c r="AQ8" s="59"/>
      <c r="AR8" s="59"/>
      <c r="AS8" s="59"/>
      <c r="AT8" s="50">
        <f>データ!$S$6</f>
        <v>45.36</v>
      </c>
      <c r="AU8" s="51"/>
      <c r="AV8" s="51"/>
      <c r="AW8" s="51"/>
      <c r="AX8" s="51"/>
      <c r="AY8" s="51"/>
      <c r="AZ8" s="51"/>
      <c r="BA8" s="51"/>
      <c r="BB8" s="52">
        <f>データ!$T$6</f>
        <v>290.98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97.27</v>
      </c>
      <c r="J10" s="51"/>
      <c r="K10" s="51"/>
      <c r="L10" s="51"/>
      <c r="M10" s="51"/>
      <c r="N10" s="51"/>
      <c r="O10" s="62"/>
      <c r="P10" s="52">
        <f>データ!$P$6</f>
        <v>99.43</v>
      </c>
      <c r="Q10" s="52"/>
      <c r="R10" s="52"/>
      <c r="S10" s="52"/>
      <c r="T10" s="52"/>
      <c r="U10" s="52"/>
      <c r="V10" s="52"/>
      <c r="W10" s="59">
        <f>データ!$Q$6</f>
        <v>3685</v>
      </c>
      <c r="X10" s="59"/>
      <c r="Y10" s="59"/>
      <c r="Z10" s="59"/>
      <c r="AA10" s="59"/>
      <c r="AB10" s="59"/>
      <c r="AC10" s="59"/>
      <c r="AD10" s="2"/>
      <c r="AE10" s="2"/>
      <c r="AF10" s="2"/>
      <c r="AG10" s="2"/>
      <c r="AH10" s="4"/>
      <c r="AI10" s="4"/>
      <c r="AJ10" s="4"/>
      <c r="AK10" s="4"/>
      <c r="AL10" s="59">
        <f>データ!$U$6</f>
        <v>12969</v>
      </c>
      <c r="AM10" s="59"/>
      <c r="AN10" s="59"/>
      <c r="AO10" s="59"/>
      <c r="AP10" s="59"/>
      <c r="AQ10" s="59"/>
      <c r="AR10" s="59"/>
      <c r="AS10" s="59"/>
      <c r="AT10" s="50">
        <f>データ!$V$6</f>
        <v>18.260000000000002</v>
      </c>
      <c r="AU10" s="51"/>
      <c r="AV10" s="51"/>
      <c r="AW10" s="51"/>
      <c r="AX10" s="51"/>
      <c r="AY10" s="51"/>
      <c r="AZ10" s="51"/>
      <c r="BA10" s="51"/>
      <c r="BB10" s="52">
        <f>データ!$W$6</f>
        <v>710.24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119</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rJUxwxyrS1r0rEwf8R1EDJ9xujsHta6Rg53lgPBkfxb4s0UVyhECEMKaGgzswC5/mtVB1Lv45P1AY5f+rB6mJw==" saltValue="CgHJ4BqHmuK2dO0kQUkPv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204030</v>
      </c>
      <c r="D6" s="33">
        <f t="shared" si="3"/>
        <v>46</v>
      </c>
      <c r="E6" s="33">
        <f t="shared" si="3"/>
        <v>1</v>
      </c>
      <c r="F6" s="33">
        <f t="shared" si="3"/>
        <v>0</v>
      </c>
      <c r="G6" s="33">
        <f t="shared" si="3"/>
        <v>1</v>
      </c>
      <c r="H6" s="33" t="str">
        <f t="shared" si="3"/>
        <v>長野県　高森町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97.27</v>
      </c>
      <c r="P6" s="34">
        <f t="shared" si="3"/>
        <v>99.43</v>
      </c>
      <c r="Q6" s="34">
        <f t="shared" si="3"/>
        <v>3685</v>
      </c>
      <c r="R6" s="34">
        <f t="shared" si="3"/>
        <v>13199</v>
      </c>
      <c r="S6" s="34">
        <f t="shared" si="3"/>
        <v>45.36</v>
      </c>
      <c r="T6" s="34">
        <f t="shared" si="3"/>
        <v>290.98</v>
      </c>
      <c r="U6" s="34">
        <f t="shared" si="3"/>
        <v>12969</v>
      </c>
      <c r="V6" s="34">
        <f t="shared" si="3"/>
        <v>18.260000000000002</v>
      </c>
      <c r="W6" s="34">
        <f t="shared" si="3"/>
        <v>710.24</v>
      </c>
      <c r="X6" s="35">
        <f>IF(X7="",NA(),X7)</f>
        <v>141.22999999999999</v>
      </c>
      <c r="Y6" s="35">
        <f t="shared" ref="Y6:AG6" si="4">IF(Y7="",NA(),Y7)</f>
        <v>149.52000000000001</v>
      </c>
      <c r="Z6" s="35">
        <f t="shared" si="4"/>
        <v>167.87</v>
      </c>
      <c r="AA6" s="35">
        <f t="shared" si="4"/>
        <v>162.15</v>
      </c>
      <c r="AB6" s="35">
        <f t="shared" si="4"/>
        <v>161.99</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2025.89</v>
      </c>
      <c r="AU6" s="35">
        <f t="shared" ref="AU6:BC6" si="6">IF(AU7="",NA(),AU7)</f>
        <v>1819.55</v>
      </c>
      <c r="AV6" s="35">
        <f t="shared" si="6"/>
        <v>1069.43</v>
      </c>
      <c r="AW6" s="35">
        <f t="shared" si="6"/>
        <v>2299.04</v>
      </c>
      <c r="AX6" s="35">
        <f t="shared" si="6"/>
        <v>3205.36</v>
      </c>
      <c r="AY6" s="35">
        <f t="shared" si="6"/>
        <v>1081.23</v>
      </c>
      <c r="AZ6" s="35">
        <f t="shared" si="6"/>
        <v>406.37</v>
      </c>
      <c r="BA6" s="35">
        <f t="shared" si="6"/>
        <v>398.29</v>
      </c>
      <c r="BB6" s="35">
        <f t="shared" si="6"/>
        <v>388.67</v>
      </c>
      <c r="BC6" s="35">
        <f t="shared" si="6"/>
        <v>355.27</v>
      </c>
      <c r="BD6" s="34" t="str">
        <f>IF(BD7="","",IF(BD7="-","【-】","【"&amp;SUBSTITUTE(TEXT(BD7,"#,##0.00"),"-","△")&amp;"】"))</f>
        <v>【264.34】</v>
      </c>
      <c r="BE6" s="35">
        <f>IF(BE7="",NA(),BE7)</f>
        <v>18.46</v>
      </c>
      <c r="BF6" s="35">
        <f t="shared" ref="BF6:BN6" si="7">IF(BF7="",NA(),BF7)</f>
        <v>16.64</v>
      </c>
      <c r="BG6" s="35">
        <f t="shared" si="7"/>
        <v>14.53</v>
      </c>
      <c r="BH6" s="35">
        <f t="shared" si="7"/>
        <v>12.35</v>
      </c>
      <c r="BI6" s="35">
        <f t="shared" si="7"/>
        <v>10.26</v>
      </c>
      <c r="BJ6" s="35">
        <f t="shared" si="7"/>
        <v>443.13</v>
      </c>
      <c r="BK6" s="35">
        <f t="shared" si="7"/>
        <v>442.54</v>
      </c>
      <c r="BL6" s="35">
        <f t="shared" si="7"/>
        <v>431</v>
      </c>
      <c r="BM6" s="35">
        <f t="shared" si="7"/>
        <v>422.5</v>
      </c>
      <c r="BN6" s="35">
        <f t="shared" si="7"/>
        <v>458.27</v>
      </c>
      <c r="BO6" s="34" t="str">
        <f>IF(BO7="","",IF(BO7="-","【-】","【"&amp;SUBSTITUTE(TEXT(BO7,"#,##0.00"),"-","△")&amp;"】"))</f>
        <v>【274.27】</v>
      </c>
      <c r="BP6" s="35">
        <f>IF(BP7="",NA(),BP7)</f>
        <v>142.21</v>
      </c>
      <c r="BQ6" s="35">
        <f t="shared" ref="BQ6:BY6" si="8">IF(BQ7="",NA(),BQ7)</f>
        <v>163.68</v>
      </c>
      <c r="BR6" s="35">
        <f t="shared" si="8"/>
        <v>187.25</v>
      </c>
      <c r="BS6" s="35">
        <f t="shared" si="8"/>
        <v>177.11</v>
      </c>
      <c r="BT6" s="35">
        <f t="shared" si="8"/>
        <v>179.25</v>
      </c>
      <c r="BU6" s="35">
        <f t="shared" si="8"/>
        <v>95.4</v>
      </c>
      <c r="BV6" s="35">
        <f t="shared" si="8"/>
        <v>98.6</v>
      </c>
      <c r="BW6" s="35">
        <f t="shared" si="8"/>
        <v>100.82</v>
      </c>
      <c r="BX6" s="35">
        <f t="shared" si="8"/>
        <v>101.64</v>
      </c>
      <c r="BY6" s="35">
        <f t="shared" si="8"/>
        <v>96.77</v>
      </c>
      <c r="BZ6" s="34" t="str">
        <f>IF(BZ7="","",IF(BZ7="-","【-】","【"&amp;SUBSTITUTE(TEXT(BZ7,"#,##0.00"),"-","△")&amp;"】"))</f>
        <v>【104.36】</v>
      </c>
      <c r="CA6" s="35">
        <f>IF(CA7="",NA(),CA7)</f>
        <v>137.16</v>
      </c>
      <c r="CB6" s="35">
        <f t="shared" ref="CB6:CJ6" si="9">IF(CB7="",NA(),CB7)</f>
        <v>119.25</v>
      </c>
      <c r="CC6" s="35">
        <f t="shared" si="9"/>
        <v>104.07</v>
      </c>
      <c r="CD6" s="35">
        <f t="shared" si="9"/>
        <v>110.11</v>
      </c>
      <c r="CE6" s="35">
        <f t="shared" si="9"/>
        <v>108.05</v>
      </c>
      <c r="CF6" s="35">
        <f t="shared" si="9"/>
        <v>186.15</v>
      </c>
      <c r="CG6" s="35">
        <f t="shared" si="9"/>
        <v>181.67</v>
      </c>
      <c r="CH6" s="35">
        <f t="shared" si="9"/>
        <v>179.55</v>
      </c>
      <c r="CI6" s="35">
        <f t="shared" si="9"/>
        <v>179.16</v>
      </c>
      <c r="CJ6" s="35">
        <f t="shared" si="9"/>
        <v>187.18</v>
      </c>
      <c r="CK6" s="34" t="str">
        <f>IF(CK7="","",IF(CK7="-","【-】","【"&amp;SUBSTITUTE(TEXT(CK7,"#,##0.00"),"-","△")&amp;"】"))</f>
        <v>【165.71】</v>
      </c>
      <c r="CL6" s="35">
        <f>IF(CL7="",NA(),CL7)</f>
        <v>73.959999999999994</v>
      </c>
      <c r="CM6" s="35">
        <f t="shared" ref="CM6:CU6" si="10">IF(CM7="",NA(),CM7)</f>
        <v>77.31</v>
      </c>
      <c r="CN6" s="35">
        <f t="shared" si="10"/>
        <v>76.02</v>
      </c>
      <c r="CO6" s="35">
        <f t="shared" si="10"/>
        <v>74.31</v>
      </c>
      <c r="CP6" s="35">
        <f t="shared" si="10"/>
        <v>74.34</v>
      </c>
      <c r="CQ6" s="35">
        <f t="shared" si="10"/>
        <v>54.47</v>
      </c>
      <c r="CR6" s="35">
        <f t="shared" si="10"/>
        <v>53.61</v>
      </c>
      <c r="CS6" s="35">
        <f t="shared" si="10"/>
        <v>53.52</v>
      </c>
      <c r="CT6" s="35">
        <f t="shared" si="10"/>
        <v>54.24</v>
      </c>
      <c r="CU6" s="35">
        <f t="shared" si="10"/>
        <v>55.88</v>
      </c>
      <c r="CV6" s="34" t="str">
        <f>IF(CV7="","",IF(CV7="-","【-】","【"&amp;SUBSTITUTE(TEXT(CV7,"#,##0.00"),"-","△")&amp;"】"))</f>
        <v>【60.41】</v>
      </c>
      <c r="CW6" s="35">
        <f>IF(CW7="",NA(),CW7)</f>
        <v>85.7</v>
      </c>
      <c r="CX6" s="35">
        <f t="shared" ref="CX6:DF6" si="11">IF(CX7="",NA(),CX7)</f>
        <v>81.22</v>
      </c>
      <c r="CY6" s="35">
        <f t="shared" si="11"/>
        <v>82.77</v>
      </c>
      <c r="CZ6" s="35">
        <f t="shared" si="11"/>
        <v>85.17</v>
      </c>
      <c r="DA6" s="35">
        <f t="shared" si="11"/>
        <v>84.64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49.11</v>
      </c>
      <c r="DI6" s="35">
        <f t="shared" ref="DI6:DQ6" si="12">IF(DI7="",NA(),DI7)</f>
        <v>51.12</v>
      </c>
      <c r="DJ6" s="35">
        <f t="shared" si="12"/>
        <v>53.09</v>
      </c>
      <c r="DK6" s="35">
        <f t="shared" si="12"/>
        <v>54.41</v>
      </c>
      <c r="DL6" s="35">
        <f t="shared" si="12"/>
        <v>55.59</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0.03</v>
      </c>
      <c r="EE6" s="35">
        <f t="shared" ref="EE6:EM6" si="14">IF(EE7="",NA(),EE7)</f>
        <v>0.08</v>
      </c>
      <c r="EF6" s="35">
        <f t="shared" si="14"/>
        <v>0.21</v>
      </c>
      <c r="EG6" s="35">
        <f t="shared" si="14"/>
        <v>0.44</v>
      </c>
      <c r="EH6" s="35">
        <f t="shared" si="14"/>
        <v>0.02</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204030</v>
      </c>
      <c r="D7" s="37">
        <v>46</v>
      </c>
      <c r="E7" s="37">
        <v>1</v>
      </c>
      <c r="F7" s="37">
        <v>0</v>
      </c>
      <c r="G7" s="37">
        <v>1</v>
      </c>
      <c r="H7" s="37" t="s">
        <v>105</v>
      </c>
      <c r="I7" s="37" t="s">
        <v>106</v>
      </c>
      <c r="J7" s="37" t="s">
        <v>107</v>
      </c>
      <c r="K7" s="37" t="s">
        <v>108</v>
      </c>
      <c r="L7" s="37" t="s">
        <v>109</v>
      </c>
      <c r="M7" s="37" t="s">
        <v>110</v>
      </c>
      <c r="N7" s="38" t="s">
        <v>111</v>
      </c>
      <c r="O7" s="38">
        <v>97.27</v>
      </c>
      <c r="P7" s="38">
        <v>99.43</v>
      </c>
      <c r="Q7" s="38">
        <v>3685</v>
      </c>
      <c r="R7" s="38">
        <v>13199</v>
      </c>
      <c r="S7" s="38">
        <v>45.36</v>
      </c>
      <c r="T7" s="38">
        <v>290.98</v>
      </c>
      <c r="U7" s="38">
        <v>12969</v>
      </c>
      <c r="V7" s="38">
        <v>18.260000000000002</v>
      </c>
      <c r="W7" s="38">
        <v>710.24</v>
      </c>
      <c r="X7" s="38">
        <v>141.22999999999999</v>
      </c>
      <c r="Y7" s="38">
        <v>149.52000000000001</v>
      </c>
      <c r="Z7" s="38">
        <v>167.87</v>
      </c>
      <c r="AA7" s="38">
        <v>162.15</v>
      </c>
      <c r="AB7" s="38">
        <v>161.99</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2025.89</v>
      </c>
      <c r="AU7" s="38">
        <v>1819.55</v>
      </c>
      <c r="AV7" s="38">
        <v>1069.43</v>
      </c>
      <c r="AW7" s="38">
        <v>2299.04</v>
      </c>
      <c r="AX7" s="38">
        <v>3205.36</v>
      </c>
      <c r="AY7" s="38">
        <v>1081.23</v>
      </c>
      <c r="AZ7" s="38">
        <v>406.37</v>
      </c>
      <c r="BA7" s="38">
        <v>398.29</v>
      </c>
      <c r="BB7" s="38">
        <v>388.67</v>
      </c>
      <c r="BC7" s="38">
        <v>355.27</v>
      </c>
      <c r="BD7" s="38">
        <v>264.33999999999997</v>
      </c>
      <c r="BE7" s="38">
        <v>18.46</v>
      </c>
      <c r="BF7" s="38">
        <v>16.64</v>
      </c>
      <c r="BG7" s="38">
        <v>14.53</v>
      </c>
      <c r="BH7" s="38">
        <v>12.35</v>
      </c>
      <c r="BI7" s="38">
        <v>10.26</v>
      </c>
      <c r="BJ7" s="38">
        <v>443.13</v>
      </c>
      <c r="BK7" s="38">
        <v>442.54</v>
      </c>
      <c r="BL7" s="38">
        <v>431</v>
      </c>
      <c r="BM7" s="38">
        <v>422.5</v>
      </c>
      <c r="BN7" s="38">
        <v>458.27</v>
      </c>
      <c r="BO7" s="38">
        <v>274.27</v>
      </c>
      <c r="BP7" s="38">
        <v>142.21</v>
      </c>
      <c r="BQ7" s="38">
        <v>163.68</v>
      </c>
      <c r="BR7" s="38">
        <v>187.25</v>
      </c>
      <c r="BS7" s="38">
        <v>177.11</v>
      </c>
      <c r="BT7" s="38">
        <v>179.25</v>
      </c>
      <c r="BU7" s="38">
        <v>95.4</v>
      </c>
      <c r="BV7" s="38">
        <v>98.6</v>
      </c>
      <c r="BW7" s="38">
        <v>100.82</v>
      </c>
      <c r="BX7" s="38">
        <v>101.64</v>
      </c>
      <c r="BY7" s="38">
        <v>96.77</v>
      </c>
      <c r="BZ7" s="38">
        <v>104.36</v>
      </c>
      <c r="CA7" s="38">
        <v>137.16</v>
      </c>
      <c r="CB7" s="38">
        <v>119.25</v>
      </c>
      <c r="CC7" s="38">
        <v>104.07</v>
      </c>
      <c r="CD7" s="38">
        <v>110.11</v>
      </c>
      <c r="CE7" s="38">
        <v>108.05</v>
      </c>
      <c r="CF7" s="38">
        <v>186.15</v>
      </c>
      <c r="CG7" s="38">
        <v>181.67</v>
      </c>
      <c r="CH7" s="38">
        <v>179.55</v>
      </c>
      <c r="CI7" s="38">
        <v>179.16</v>
      </c>
      <c r="CJ7" s="38">
        <v>187.18</v>
      </c>
      <c r="CK7" s="38">
        <v>165.71</v>
      </c>
      <c r="CL7" s="38">
        <v>73.959999999999994</v>
      </c>
      <c r="CM7" s="38">
        <v>77.31</v>
      </c>
      <c r="CN7" s="38">
        <v>76.02</v>
      </c>
      <c r="CO7" s="38">
        <v>74.31</v>
      </c>
      <c r="CP7" s="38">
        <v>74.34</v>
      </c>
      <c r="CQ7" s="38">
        <v>54.47</v>
      </c>
      <c r="CR7" s="38">
        <v>53.61</v>
      </c>
      <c r="CS7" s="38">
        <v>53.52</v>
      </c>
      <c r="CT7" s="38">
        <v>54.24</v>
      </c>
      <c r="CU7" s="38">
        <v>55.88</v>
      </c>
      <c r="CV7" s="38">
        <v>60.41</v>
      </c>
      <c r="CW7" s="38">
        <v>85.7</v>
      </c>
      <c r="CX7" s="38">
        <v>81.22</v>
      </c>
      <c r="CY7" s="38">
        <v>82.77</v>
      </c>
      <c r="CZ7" s="38">
        <v>85.17</v>
      </c>
      <c r="DA7" s="38">
        <v>84.64</v>
      </c>
      <c r="DB7" s="38">
        <v>81.459999999999994</v>
      </c>
      <c r="DC7" s="38">
        <v>81.31</v>
      </c>
      <c r="DD7" s="38">
        <v>81.459999999999994</v>
      </c>
      <c r="DE7" s="38">
        <v>81.680000000000007</v>
      </c>
      <c r="DF7" s="38">
        <v>80.989999999999995</v>
      </c>
      <c r="DG7" s="38">
        <v>89.93</v>
      </c>
      <c r="DH7" s="38">
        <v>49.11</v>
      </c>
      <c r="DI7" s="38">
        <v>51.12</v>
      </c>
      <c r="DJ7" s="38">
        <v>53.09</v>
      </c>
      <c r="DK7" s="38">
        <v>54.41</v>
      </c>
      <c r="DL7" s="38">
        <v>55.59</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0.03</v>
      </c>
      <c r="EE7" s="38">
        <v>0.08</v>
      </c>
      <c r="EF7" s="38">
        <v>0.21</v>
      </c>
      <c r="EG7" s="38">
        <v>0.44</v>
      </c>
      <c r="EH7" s="38">
        <v>0.02</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2019-01-28T03:45:58Z</cp:lastPrinted>
  <dcterms:created xsi:type="dcterms:W3CDTF">2018-12-03T08:31:35Z</dcterms:created>
  <dcterms:modified xsi:type="dcterms:W3CDTF">2019-02-20T11:16:59Z</dcterms:modified>
  <cp:category/>
</cp:coreProperties>
</file>