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5OcaK0YeIVeHcs1emxDjKzwqf2jHSKuK74I/iv0LEy2WiXJsQYcJbBWnOlNjqGy0OfMYGu6Q2TQQQBYc1n5gA==" workbookSaltValue="xS9lF6Wal4+mXQh12/8t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<sst xmlns="http://schemas.openxmlformats.org/spreadsheetml/2006/main" count="240" uniqueCount="126">
  <si>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</si>
  <si>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</si>
  <si>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</si>
  <si>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</si>
  <si>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</si>
  <si>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</si>
  <si>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</si>
  <si>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</si>
  <si>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</si>
  <si>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</si>
  <si>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</si>
  <si>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</si>
  <si>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</si>
  <si>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</si>
  <si>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</si>
  <si>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</si>
  <si>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</si>
  <si>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</si>
  <si>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</si>
  <si>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</si>
  <si>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</si>
  <si>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</si>
  <si>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</si>
  <si>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</si>
  <si>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</si>
  <si>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</si>
  <si>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</si>
  <si>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</si>
  <si>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</si>
  <si>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</si>
  <si>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</si>
  <si>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</si>
  <si>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</si>
  <si>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</si>
  <si>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</si>
  <si>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</si>
  <si>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</si>
  <si>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</si>
  <si>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</si>
  <si>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</si>
  <si>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</si>
  <si>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</si>
  <si>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</si>
  <si>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</si>
  <si>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</si>
  <si>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</si>
  <si>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</si>
  <si>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</si>
  <si>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</si>
  <si>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</si>
  <si>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</si>
  <si>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</si>
  <si>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</si>
  <si>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</si>
  <si>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</si>
  <si>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</si>
  <si>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</si>
  <si>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</si>
  <si>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</si>
  <si>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</si>
  <si>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</si>
  <si>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</si>
  <si>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</si>
  <si>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</si>
  <si>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</si>
  <si>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</si>
  <si>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</si>
  <si>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</si>
  <si>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</si>
  <si>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</si>
  <si>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</si>
  <si>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</si>
  <si>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</si>
  <si>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</si>
  <si>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</si>
  <si>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</si>
  <si>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</si>
  <si>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</si>
  <si>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</si>
  <si>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</si>
  <si>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</si>
  <si>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</si>
  <si>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</si>
  <si>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</si>
  <si>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</si>
  <si>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</si>
  <si>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</si>
  <si>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</si>
  <si>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</si>
  <si>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</si>
  <si>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</si>
  <si>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</si>
  <si>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</si>
  <si>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</si>
  <si>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</si>
  <si>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</si>
  <si>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</si>
  <si>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</si>
  <si>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</si>
  <si>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</si>
  <si>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</si>
  <si>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</si>
  <si>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</si>
  <si>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</si>
  <si>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</si>
  <si>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</si>
  <si>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</si>
  <si>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</si>
  <si>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</si>
  <si>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</si>
  <si>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</si>
  <si>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</si>
  <si>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</si>
  <si>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</si>
  <si>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</si>
  <si>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</si>
  <si>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</si>
  <si>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</si>
  <si>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</si>
  <si>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</si>
  <si>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</si>
  <si>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</si>
  <si>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</si>
  <si>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4月から地方公営企業法を適用して公営企業会計の導入をする準備を進めています。固定資産の評価等から経営状況を把握することで、効果的な資産の維持管理を行い、経営指標の改善に取り組んでいきます。</t>
    <rPh sb="34" eb="36">
      <t>ジュンビ</t>
    </rPh>
    <phoneticPr fontId="4"/>
  </si>
  <si>
    <t>　平成10年に供用を開始しており、平成29年で19年が経過しています。管渠の耐用年数50年を経過していないため、更新や改良は実施していませんが、計画的にカメラ調査を実施しており、状況把握と延命化を図っています。</t>
    <rPh sb="1" eb="3">
      <t>ヘイセイ</t>
    </rPh>
    <rPh sb="5" eb="6">
      <t>ネン</t>
    </rPh>
    <rPh sb="7" eb="9">
      <t>キョウヨウ</t>
    </rPh>
    <rPh sb="10" eb="12">
      <t>カイシ</t>
    </rPh>
    <rPh sb="17" eb="19">
      <t>ヘイセイ</t>
    </rPh>
    <rPh sb="21" eb="22">
      <t>ネン</t>
    </rPh>
    <rPh sb="25" eb="26">
      <t>ネン</t>
    </rPh>
    <rPh sb="27" eb="29">
      <t>ケイカ</t>
    </rPh>
    <rPh sb="35" eb="37">
      <t>カンキョ</t>
    </rPh>
    <rPh sb="38" eb="40">
      <t>タイヨウ</t>
    </rPh>
    <rPh sb="40" eb="42">
      <t>ネンスウ</t>
    </rPh>
    <rPh sb="44" eb="45">
      <t>ネン</t>
    </rPh>
    <rPh sb="46" eb="48">
      <t>ケイカ</t>
    </rPh>
    <rPh sb="56" eb="58">
      <t>コウシン</t>
    </rPh>
    <rPh sb="59" eb="61">
      <t>カイリョウ</t>
    </rPh>
    <rPh sb="62" eb="64">
      <t>ジッシ</t>
    </rPh>
    <rPh sb="72" eb="75">
      <t>ケイカクテキ</t>
    </rPh>
    <rPh sb="79" eb="81">
      <t>チョウサ</t>
    </rPh>
    <rPh sb="82" eb="84">
      <t>ジッシ</t>
    </rPh>
    <rPh sb="89" eb="91">
      <t>ジョウキョウ</t>
    </rPh>
    <rPh sb="91" eb="93">
      <t>ハアク</t>
    </rPh>
    <rPh sb="94" eb="96">
      <t>エンメイ</t>
    </rPh>
    <rPh sb="96" eb="97">
      <t>カ</t>
    </rPh>
    <rPh sb="98" eb="99">
      <t>ハカ</t>
    </rPh>
    <phoneticPr fontId="4"/>
  </si>
  <si>
    <t>　①収益的収支比率は100％を下回っており、単年度収支は赤字の状況です。水洗化率上昇に伴う使用料収入の増加により、改善傾向にありますが、一般会計繰入金に依存している状況です。
　④企業債残高対事業規模比率は、企業債を計画的に償還していることから減少しています。
　⑤経費回収率は、水洗化率上昇に伴う使用料収入の増加により、右肩上がりの状況で、平成28年度より100％を上回っています。
　⑥汚水処理原価は包括民間委託の実施など、維持管理の効率化に努めていることから、減少傾向です。
　⑦施設利用率及び⑧水洗化率は上昇傾向で推移しています。平均より数値が低いため、接続促進の取り組みが必要です。
　現在のところ、人口減少よりも水洗化人口の増加が上回っているため、経営の健全性・効率性の指標も上昇傾向で推移していますが、近い将来減少に転じることが推測されます。接続促進や使用料の改定による収入確保に対する取り組みや、隣接する農集排処理区の統合による汚水処理の効率化などの検討を進める必要があります。</t>
    <rPh sb="2" eb="5">
      <t>シュウエキテキ</t>
    </rPh>
    <rPh sb="5" eb="7">
      <t>シュウシ</t>
    </rPh>
    <rPh sb="7" eb="9">
      <t>ヒリツ</t>
    </rPh>
    <rPh sb="15" eb="17">
      <t>シタマワ</t>
    </rPh>
    <rPh sb="22" eb="25">
      <t>タンネンド</t>
    </rPh>
    <rPh sb="25" eb="27">
      <t>シュウシ</t>
    </rPh>
    <rPh sb="28" eb="30">
      <t>アカジ</t>
    </rPh>
    <rPh sb="31" eb="33">
      <t>ジョウキョウ</t>
    </rPh>
    <rPh sb="36" eb="39">
      <t>スイセンカ</t>
    </rPh>
    <rPh sb="39" eb="40">
      <t>リツ</t>
    </rPh>
    <rPh sb="40" eb="42">
      <t>ジョウショウ</t>
    </rPh>
    <rPh sb="43" eb="44">
      <t>トモナ</t>
    </rPh>
    <rPh sb="45" eb="48">
      <t>シヨウリョウ</t>
    </rPh>
    <rPh sb="48" eb="50">
      <t>シュウニュウ</t>
    </rPh>
    <rPh sb="51" eb="53">
      <t>ゾウカ</t>
    </rPh>
    <rPh sb="57" eb="59">
      <t>カイゼン</t>
    </rPh>
    <rPh sb="59" eb="61">
      <t>ケイコウ</t>
    </rPh>
    <rPh sb="68" eb="70">
      <t>イッパン</t>
    </rPh>
    <rPh sb="70" eb="72">
      <t>カイケイ</t>
    </rPh>
    <rPh sb="72" eb="74">
      <t>クリイレ</t>
    </rPh>
    <rPh sb="74" eb="75">
      <t>キン</t>
    </rPh>
    <rPh sb="76" eb="78">
      <t>イゾン</t>
    </rPh>
    <rPh sb="82" eb="84">
      <t>ジョウキョウ</t>
    </rPh>
    <rPh sb="90" eb="92">
      <t>キギョウ</t>
    </rPh>
    <rPh sb="92" eb="93">
      <t>サイ</t>
    </rPh>
    <rPh sb="93" eb="95">
      <t>ザンダカ</t>
    </rPh>
    <rPh sb="95" eb="96">
      <t>タイ</t>
    </rPh>
    <rPh sb="96" eb="98">
      <t>ジギョウ</t>
    </rPh>
    <rPh sb="98" eb="100">
      <t>キボ</t>
    </rPh>
    <rPh sb="100" eb="102">
      <t>ヒリツ</t>
    </rPh>
    <rPh sb="104" eb="106">
      <t>キギョウ</t>
    </rPh>
    <rPh sb="106" eb="107">
      <t>サイ</t>
    </rPh>
    <rPh sb="108" eb="111">
      <t>ケイカクテキ</t>
    </rPh>
    <rPh sb="112" eb="114">
      <t>ショウカン</t>
    </rPh>
    <rPh sb="122" eb="124">
      <t>ゲンショウ</t>
    </rPh>
    <rPh sb="133" eb="135">
      <t>ケイヒ</t>
    </rPh>
    <rPh sb="135" eb="137">
      <t>カイシュウ</t>
    </rPh>
    <rPh sb="137" eb="138">
      <t>リツ</t>
    </rPh>
    <rPh sb="140" eb="143">
      <t>スイセンカ</t>
    </rPh>
    <rPh sb="143" eb="144">
      <t>リツ</t>
    </rPh>
    <rPh sb="144" eb="146">
      <t>ジョウショウ</t>
    </rPh>
    <rPh sb="147" eb="148">
      <t>トモナ</t>
    </rPh>
    <rPh sb="149" eb="152">
      <t>シヨウリョウ</t>
    </rPh>
    <rPh sb="152" eb="154">
      <t>シュウニュウ</t>
    </rPh>
    <rPh sb="155" eb="157">
      <t>ゾウカ</t>
    </rPh>
    <rPh sb="161" eb="163">
      <t>ミギカタ</t>
    </rPh>
    <rPh sb="163" eb="164">
      <t>ア</t>
    </rPh>
    <rPh sb="167" eb="169">
      <t>ジョウキョウ</t>
    </rPh>
    <rPh sb="171" eb="173">
      <t>ヘイセイ</t>
    </rPh>
    <rPh sb="175" eb="177">
      <t>ネンド</t>
    </rPh>
    <rPh sb="184" eb="186">
      <t>ウワマワ</t>
    </rPh>
    <rPh sb="195" eb="197">
      <t>オスイ</t>
    </rPh>
    <rPh sb="197" eb="199">
      <t>ショリ</t>
    </rPh>
    <rPh sb="199" eb="201">
      <t>ゲンカ</t>
    </rPh>
    <rPh sb="202" eb="204">
      <t>ホウカツ</t>
    </rPh>
    <rPh sb="204" eb="206">
      <t>ミンカン</t>
    </rPh>
    <rPh sb="206" eb="208">
      <t>イタク</t>
    </rPh>
    <rPh sb="209" eb="211">
      <t>ジッシ</t>
    </rPh>
    <rPh sb="214" eb="216">
      <t>イジ</t>
    </rPh>
    <rPh sb="216" eb="218">
      <t>カンリ</t>
    </rPh>
    <rPh sb="219" eb="222">
      <t>コウリツカ</t>
    </rPh>
    <rPh sb="223" eb="224">
      <t>ツト</t>
    </rPh>
    <rPh sb="233" eb="235">
      <t>ゲンショウ</t>
    </rPh>
    <rPh sb="235" eb="237">
      <t>ケイコウ</t>
    </rPh>
    <rPh sb="243" eb="245">
      <t>シセツ</t>
    </rPh>
    <rPh sb="245" eb="247">
      <t>リヨウ</t>
    </rPh>
    <rPh sb="247" eb="248">
      <t>リツ</t>
    </rPh>
    <rPh sb="248" eb="249">
      <t>オヨ</t>
    </rPh>
    <rPh sb="251" eb="254">
      <t>スイセンカ</t>
    </rPh>
    <rPh sb="254" eb="255">
      <t>リツ</t>
    </rPh>
    <rPh sb="256" eb="258">
      <t>ジョウショウ</t>
    </rPh>
    <rPh sb="258" eb="260">
      <t>ケイコウ</t>
    </rPh>
    <rPh sb="261" eb="263">
      <t>スイイ</t>
    </rPh>
    <rPh sb="269" eb="271">
      <t>ヘイキン</t>
    </rPh>
    <rPh sb="273" eb="275">
      <t>スウチ</t>
    </rPh>
    <rPh sb="276" eb="277">
      <t>ヒク</t>
    </rPh>
    <rPh sb="281" eb="283">
      <t>セツゾク</t>
    </rPh>
    <rPh sb="283" eb="285">
      <t>ソクシン</t>
    </rPh>
    <rPh sb="286" eb="287">
      <t>ト</t>
    </rPh>
    <rPh sb="288" eb="289">
      <t>ク</t>
    </rPh>
    <rPh sb="291" eb="293">
      <t>ヒツヨウ</t>
    </rPh>
    <rPh sb="299" eb="301">
      <t>ゲンザイ</t>
    </rPh>
    <rPh sb="306" eb="308">
      <t>ジンコウ</t>
    </rPh>
    <rPh sb="308" eb="310">
      <t>ゲンショウ</t>
    </rPh>
    <rPh sb="313" eb="316">
      <t>スイセンカ</t>
    </rPh>
    <rPh sb="316" eb="318">
      <t>ジンコウ</t>
    </rPh>
    <rPh sb="319" eb="321">
      <t>ゾウカ</t>
    </rPh>
    <rPh sb="322" eb="324">
      <t>ウワマワ</t>
    </rPh>
    <rPh sb="331" eb="333">
      <t>ケイエイ</t>
    </rPh>
    <rPh sb="334" eb="337">
      <t>ケンゼンセイ</t>
    </rPh>
    <rPh sb="338" eb="341">
      <t>コウリツセイ</t>
    </rPh>
    <rPh sb="342" eb="344">
      <t>シヒョウ</t>
    </rPh>
    <rPh sb="345" eb="347">
      <t>ジョウショウ</t>
    </rPh>
    <rPh sb="347" eb="349">
      <t>ケイコウ</t>
    </rPh>
    <rPh sb="350" eb="352">
      <t>スイイ</t>
    </rPh>
    <rPh sb="359" eb="360">
      <t>チカ</t>
    </rPh>
    <rPh sb="361" eb="363">
      <t>ショウライ</t>
    </rPh>
    <rPh sb="363" eb="365">
      <t>ゲンショウ</t>
    </rPh>
    <rPh sb="366" eb="367">
      <t>テン</t>
    </rPh>
    <rPh sb="372" eb="374">
      <t>スイソク</t>
    </rPh>
    <rPh sb="379" eb="381">
      <t>セツゾク</t>
    </rPh>
    <rPh sb="381" eb="383">
      <t>ソクシン</t>
    </rPh>
    <rPh sb="384" eb="387">
      <t>シヨウリョウ</t>
    </rPh>
    <rPh sb="388" eb="390">
      <t>カイテイ</t>
    </rPh>
    <rPh sb="393" eb="395">
      <t>シュウニュウ</t>
    </rPh>
    <rPh sb="395" eb="397">
      <t>カクホ</t>
    </rPh>
    <rPh sb="398" eb="399">
      <t>タイ</t>
    </rPh>
    <rPh sb="401" eb="402">
      <t>ト</t>
    </rPh>
    <rPh sb="403" eb="404">
      <t>ク</t>
    </rPh>
    <rPh sb="407" eb="409">
      <t>リンセツ</t>
    </rPh>
    <rPh sb="411" eb="414">
      <t>ノウシュウハイ</t>
    </rPh>
    <rPh sb="414" eb="416">
      <t>ショリ</t>
    </rPh>
    <rPh sb="416" eb="417">
      <t>ク</t>
    </rPh>
    <rPh sb="418" eb="420">
      <t>トウゴウ</t>
    </rPh>
    <rPh sb="423" eb="425">
      <t>オスイ</t>
    </rPh>
    <rPh sb="425" eb="427">
      <t>ショリ</t>
    </rPh>
    <rPh sb="428" eb="431">
      <t>コウリツカ</t>
    </rPh>
    <rPh sb="434" eb="436">
      <t>ケントウ</t>
    </rPh>
    <rPh sb="437" eb="438">
      <t>スス</t>
    </rPh>
    <rPh sb="440" eb="4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</si>
</sst>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7D-428B-8584-3246B26CBC2D}"/>
            </c:ext>
          </c:extLst>
        </c:ser>
        <c:dLbls>
          <c:showLegendKey val="0"/>
          <c:showVal val="0"/>
          <c:showCatName val="0"/>
          <c:showSerName val="0"/>
          <c:showPercent val="0"/>
          <c:showBubbleSize val="0"/>
        </c:dLbls>
        <c:gapWidth val="150"/>
        <c:axId val="29889664"/>
        <c:axId val="298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DC7D-428B-8584-3246B26CBC2D}"/>
            </c:ext>
          </c:extLst>
        </c:ser>
        <c:dLbls>
          <c:showLegendKey val="0"/>
          <c:showVal val="0"/>
          <c:showCatName val="0"/>
          <c:showSerName val="0"/>
          <c:showPercent val="0"/>
          <c:showBubbleSize val="0"/>
        </c:dLbls>
        <c:marker val="1"/>
        <c:smooth val="0"/>
        <c:axId val="29889664"/>
        <c:axId val="29891584"/>
      </c:lineChart>
      <c:dateAx>
        <c:axId val="29889664"/>
        <c:scaling>
          <c:orientation val="minMax"/>
        </c:scaling>
        <c:delete val="1"/>
        <c:axPos val="b"/>
        <c:numFmt formatCode="ge" sourceLinked="1"/>
        <c:majorTickMark val="none"/>
        <c:minorTickMark val="none"/>
        <c:tickLblPos val="none"/>
        <c:crossAx val="29891584"/>
        <c:crosses val="autoZero"/>
        <c:auto val="1"/>
        <c:lblOffset val="100"/>
        <c:baseTimeUnit val="years"/>
      </c:dateAx>
      <c:valAx>
        <c:axId val="29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45.93</c:v>
                </c:pt>
                <c:pt idx="1">
                  <c:v>48.56</c:v>
                </c:pt>
                <c:pt idx="2">
                  <c:v>48.96</c:v>
                </c:pt>
                <c:pt idx="3">
                  <c:v>49.44</c:v>
                </c:pt>
                <c:pt idx="4">
                  <c:v>51.3</c:v>
                </c:pt>
              </c:numCache>
            </c:numRef>
          </c:val>
          <c:extLst xmlns:c16r2="http://schemas.microsoft.com/office/drawing/2015/06/chart">
            <c:ext xmlns:c16="http://schemas.microsoft.com/office/drawing/2014/chart" uri="{C3380CC4-5D6E-409C-BE32-E72D297353CC}">
              <c16:uniqueId val="{00000000-AC0F-47CD-ABF0-DBF47C2ADE97}"/>
            </c:ext>
          </c:extLst>
        </c:ser>
        <c:dLbls>
          <c:showLegendKey val="0"/>
          <c:showVal val="0"/>
          <c:showCatName val="0"/>
          <c:showSerName val="0"/>
          <c:showPercent val="0"/>
          <c:showBubbleSize val="0"/>
        </c:dLbls>
        <c:gapWidth val="150"/>
        <c:axId val="30420992"/>
        <c:axId val="304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AC0F-47CD-ABF0-DBF47C2ADE97}"/>
            </c:ext>
          </c:extLst>
        </c:ser>
        <c:dLbls>
          <c:showLegendKey val="0"/>
          <c:showVal val="0"/>
          <c:showCatName val="0"/>
          <c:showSerName val="0"/>
          <c:showPercent val="0"/>
          <c:showBubbleSize val="0"/>
        </c:dLbls>
        <c:marker val="1"/>
        <c:smooth val="0"/>
        <c:axId val="30420992"/>
        <c:axId val="30422912"/>
      </c:lineChart>
      <c:dateAx>
        <c:axId val="30420992"/>
        <c:scaling>
          <c:orientation val="minMax"/>
        </c:scaling>
        <c:delete val="1"/>
        <c:axPos val="b"/>
        <c:numFmt formatCode="ge" sourceLinked="1"/>
        <c:majorTickMark val="none"/>
        <c:minorTickMark val="none"/>
        <c:tickLblPos val="none"/>
        <c:crossAx val="30422912"/>
        <c:crosses val="autoZero"/>
        <c:auto val="1"/>
        <c:lblOffset val="100"/>
        <c:baseTimeUnit val="years"/>
      </c:dateAx>
      <c:valAx>
        <c:axId val="304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78.02</c:v>
                </c:pt>
                <c:pt idx="1">
                  <c:v>78.989999999999995</c:v>
                </c:pt>
                <c:pt idx="2">
                  <c:v>79.319999999999993</c:v>
                </c:pt>
                <c:pt idx="3">
                  <c:v>79.48</c:v>
                </c:pt>
                <c:pt idx="4">
                  <c:v>79.78</c:v>
                </c:pt>
              </c:numCache>
            </c:numRef>
          </c:val>
          <c:extLst xmlns:c16r2="http://schemas.microsoft.com/office/drawing/2015/06/chart">
            <c:ext xmlns:c16="http://schemas.microsoft.com/office/drawing/2014/chart" uri="{C3380CC4-5D6E-409C-BE32-E72D297353CC}">
              <c16:uniqueId val="{00000000-EAB0-4ECC-B568-1E79267EBD7C}"/>
            </c:ext>
          </c:extLst>
        </c:ser>
        <c:dLbls>
          <c:showLegendKey val="0"/>
          <c:showVal val="0"/>
          <c:showCatName val="0"/>
          <c:showSerName val="0"/>
          <c:showPercent val="0"/>
          <c:showBubbleSize val="0"/>
        </c:dLbls>
        <c:gapWidth val="150"/>
        <c:axId val="30482816"/>
        <c:axId val="304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EAB0-4ECC-B568-1E79267EBD7C}"/>
            </c:ext>
          </c:extLst>
        </c:ser>
        <c:dLbls>
          <c:showLegendKey val="0"/>
          <c:showVal val="0"/>
          <c:showCatName val="0"/>
          <c:showSerName val="0"/>
          <c:showPercent val="0"/>
          <c:showBubbleSize val="0"/>
        </c:dLbls>
        <c:marker val="1"/>
        <c:smooth val="0"/>
        <c:axId val="30482816"/>
        <c:axId val="30484736"/>
      </c:lineChart>
      <c:dateAx>
        <c:axId val="30482816"/>
        <c:scaling>
          <c:orientation val="minMax"/>
        </c:scaling>
        <c:delete val="1"/>
        <c:axPos val="b"/>
        <c:numFmt formatCode="ge" sourceLinked="1"/>
        <c:majorTickMark val="none"/>
        <c:minorTickMark val="none"/>
        <c:tickLblPos val="none"/>
        <c:crossAx val="30484736"/>
        <c:crosses val="autoZero"/>
        <c:auto val="1"/>
        <c:lblOffset val="100"/>
        <c:baseTimeUnit val="years"/>
      </c:dateAx>
      <c:valAx>
        <c:axId val="30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94.87</c:v>
                </c:pt>
                <c:pt idx="1">
                  <c:v>95.13</c:v>
                </c:pt>
                <c:pt idx="2">
                  <c:v>96.2</c:v>
                </c:pt>
                <c:pt idx="3">
                  <c:v>100.29</c:v>
                </c:pt>
                <c:pt idx="4">
                  <c:v>98.82</c:v>
                </c:pt>
              </c:numCache>
            </c:numRef>
          </c:val>
          <c:extLst xmlns:c16r2="http://schemas.microsoft.com/office/drawing/2015/06/chart">
            <c:ext xmlns:c16="http://schemas.microsoft.com/office/drawing/2014/chart" uri="{C3380CC4-5D6E-409C-BE32-E72D297353CC}">
              <c16:uniqueId val="{00000000-D2BA-4995-BC98-54E359939C39}"/>
            </c:ext>
          </c:extLst>
        </c:ser>
        <c:dLbls>
          <c:showLegendKey val="0"/>
          <c:showVal val="0"/>
          <c:showCatName val="0"/>
          <c:showSerName val="0"/>
          <c:showPercent val="0"/>
          <c:showBubbleSize val="0"/>
        </c:dLbls>
        <c:gapWidth val="150"/>
        <c:axId val="29934336"/>
        <c:axId val="29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BA-4995-BC98-54E359939C39}"/>
            </c:ext>
          </c:extLst>
        </c:ser>
        <c:dLbls>
          <c:showLegendKey val="0"/>
          <c:showVal val="0"/>
          <c:showCatName val="0"/>
          <c:showSerName val="0"/>
          <c:showPercent val="0"/>
          <c:showBubbleSize val="0"/>
        </c:dLbls>
        <c:marker val="1"/>
        <c:smooth val="0"/>
        <c:axId val="29934336"/>
        <c:axId val="29936256"/>
      </c:lineChart>
      <c:dateAx>
        <c:axId val="29934336"/>
        <c:scaling>
          <c:orientation val="minMax"/>
        </c:scaling>
        <c:delete val="1"/>
        <c:axPos val="b"/>
        <c:numFmt formatCode="ge" sourceLinked="1"/>
        <c:majorTickMark val="none"/>
        <c:minorTickMark val="none"/>
        <c:tickLblPos val="none"/>
        <c:crossAx val="29936256"/>
        <c:crosses val="autoZero"/>
        <c:auto val="1"/>
        <c:lblOffset val="100"/>
        <c:baseTimeUnit val="years"/>
      </c:dateAx>
      <c:valAx>
        <c:axId val="29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51-408F-B628-CFC91D133859}"/>
            </c:ext>
          </c:extLst>
        </c:ser>
        <c:dLbls>
          <c:showLegendKey val="0"/>
          <c:showVal val="0"/>
          <c:showCatName val="0"/>
          <c:showSerName val="0"/>
          <c:showPercent val="0"/>
          <c:showBubbleSize val="0"/>
        </c:dLbls>
        <c:gapWidth val="150"/>
        <c:axId val="30352512"/>
        <c:axId val="303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51-408F-B628-CFC91D133859}"/>
            </c:ext>
          </c:extLst>
        </c:ser>
        <c:dLbls>
          <c:showLegendKey val="0"/>
          <c:showVal val="0"/>
          <c:showCatName val="0"/>
          <c:showSerName val="0"/>
          <c:showPercent val="0"/>
          <c:showBubbleSize val="0"/>
        </c:dLbls>
        <c:marker val="1"/>
        <c:smooth val="0"/>
        <c:axId val="30352512"/>
        <c:axId val="30354432"/>
      </c:lineChart>
      <c:dateAx>
        <c:axId val="30352512"/>
        <c:scaling>
          <c:orientation val="minMax"/>
        </c:scaling>
        <c:delete val="1"/>
        <c:axPos val="b"/>
        <c:numFmt formatCode="ge" sourceLinked="1"/>
        <c:majorTickMark val="none"/>
        <c:minorTickMark val="none"/>
        <c:tickLblPos val="none"/>
        <c:crossAx val="30354432"/>
        <c:crosses val="autoZero"/>
        <c:auto val="1"/>
        <c:lblOffset val="100"/>
        <c:baseTimeUnit val="years"/>
      </c:dateAx>
      <c:valAx>
        <c:axId val="303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4-4385-8C62-0A8E47D6935A}"/>
            </c:ext>
          </c:extLst>
        </c:ser>
        <c:dLbls>
          <c:showLegendKey val="0"/>
          <c:showVal val="0"/>
          <c:showCatName val="0"/>
          <c:showSerName val="0"/>
          <c:showPercent val="0"/>
          <c:showBubbleSize val="0"/>
        </c:dLbls>
        <c:gapWidth val="150"/>
        <c:axId val="30395392"/>
        <c:axId val="30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4-4385-8C62-0A8E47D6935A}"/>
            </c:ext>
          </c:extLst>
        </c:ser>
        <c:dLbls>
          <c:showLegendKey val="0"/>
          <c:showVal val="0"/>
          <c:showCatName val="0"/>
          <c:showSerName val="0"/>
          <c:showPercent val="0"/>
          <c:showBubbleSize val="0"/>
        </c:dLbls>
        <c:marker val="1"/>
        <c:smooth val="0"/>
        <c:axId val="30395392"/>
        <c:axId val="30401664"/>
      </c:lineChart>
      <c:dateAx>
        <c:axId val="30395392"/>
        <c:scaling>
          <c:orientation val="minMax"/>
        </c:scaling>
        <c:delete val="1"/>
        <c:axPos val="b"/>
        <c:numFmt formatCode="ge" sourceLinked="1"/>
        <c:majorTickMark val="none"/>
        <c:minorTickMark val="none"/>
        <c:tickLblPos val="none"/>
        <c:crossAx val="30401664"/>
        <c:crosses val="autoZero"/>
        <c:auto val="1"/>
        <c:lblOffset val="100"/>
        <c:baseTimeUnit val="years"/>
      </c:dateAx>
      <c:valAx>
        <c:axId val="30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46-4980-A610-6141FDAF96E2}"/>
            </c:ext>
          </c:extLst>
        </c:ser>
        <c:dLbls>
          <c:showLegendKey val="0"/>
          <c:showVal val="0"/>
          <c:showCatName val="0"/>
          <c:showSerName val="0"/>
          <c:showPercent val="0"/>
          <c:showBubbleSize val="0"/>
        </c:dLbls>
        <c:gapWidth val="150"/>
        <c:axId val="30187520"/>
        <c:axId val="30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6-4980-A610-6141FDAF96E2}"/>
            </c:ext>
          </c:extLst>
        </c:ser>
        <c:dLbls>
          <c:showLegendKey val="0"/>
          <c:showVal val="0"/>
          <c:showCatName val="0"/>
          <c:showSerName val="0"/>
          <c:showPercent val="0"/>
          <c:showBubbleSize val="0"/>
        </c:dLbls>
        <c:marker val="1"/>
        <c:smooth val="0"/>
        <c:axId val="30187520"/>
        <c:axId val="30189440"/>
      </c:lineChart>
      <c:dateAx>
        <c:axId val="30187520"/>
        <c:scaling>
          <c:orientation val="minMax"/>
        </c:scaling>
        <c:delete val="1"/>
        <c:axPos val="b"/>
        <c:numFmt formatCode="ge" sourceLinked="1"/>
        <c:majorTickMark val="none"/>
        <c:minorTickMark val="none"/>
        <c:tickLblPos val="none"/>
        <c:crossAx val="30189440"/>
        <c:crosses val="autoZero"/>
        <c:auto val="1"/>
        <c:lblOffset val="100"/>
        <c:baseTimeUnit val="years"/>
      </c:dateAx>
      <c:valAx>
        <c:axId val="30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C-4099-AD0B-3C685A25A8D0}"/>
            </c:ext>
          </c:extLst>
        </c:ser>
        <c:dLbls>
          <c:showLegendKey val="0"/>
          <c:showVal val="0"/>
          <c:showCatName val="0"/>
          <c:showSerName val="0"/>
          <c:showPercent val="0"/>
          <c:showBubbleSize val="0"/>
        </c:dLbls>
        <c:gapWidth val="150"/>
        <c:axId val="30212864"/>
        <c:axId val="302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C-4099-AD0B-3C685A25A8D0}"/>
            </c:ext>
          </c:extLst>
        </c:ser>
        <c:dLbls>
          <c:showLegendKey val="0"/>
          <c:showVal val="0"/>
          <c:showCatName val="0"/>
          <c:showSerName val="0"/>
          <c:showPercent val="0"/>
          <c:showBubbleSize val="0"/>
        </c:dLbls>
        <c:marker val="1"/>
        <c:smooth val="0"/>
        <c:axId val="30212864"/>
        <c:axId val="30214784"/>
      </c:lineChart>
      <c:dateAx>
        <c:axId val="30212864"/>
        <c:scaling>
          <c:orientation val="minMax"/>
        </c:scaling>
        <c:delete val="1"/>
        <c:axPos val="b"/>
        <c:numFmt formatCode="ge" sourceLinked="1"/>
        <c:majorTickMark val="none"/>
        <c:minorTickMark val="none"/>
        <c:tickLblPos val="none"/>
        <c:crossAx val="30214784"/>
        <c:crosses val="autoZero"/>
        <c:auto val="1"/>
        <c:lblOffset val="100"/>
        <c:baseTimeUnit val="years"/>
      </c:dateAx>
      <c:valAx>
        <c:axId val="302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2188.41</c:v>
                </c:pt>
                <c:pt idx="4" formatCode="#,##0.00;&quot;△&quot;#,##0.00;&quot;-&quot;">
                  <c:v>2041</c:v>
                </c:pt>
              </c:numCache>
            </c:numRef>
          </c:val>
          <c:extLst xmlns:c16r2="http://schemas.microsoft.com/office/drawing/2015/06/chart">
            <c:ext xmlns:c16="http://schemas.microsoft.com/office/drawing/2014/chart" uri="{C3380CC4-5D6E-409C-BE32-E72D297353CC}">
              <c16:uniqueId val="{00000000-E560-41F8-AFC3-D0BFC0D2BBF7}"/>
            </c:ext>
          </c:extLst>
        </c:ser>
        <c:dLbls>
          <c:showLegendKey val="0"/>
          <c:showVal val="0"/>
          <c:showCatName val="0"/>
          <c:showSerName val="0"/>
          <c:showPercent val="0"/>
          <c:showBubbleSize val="0"/>
        </c:dLbls>
        <c:gapWidth val="150"/>
        <c:axId val="30231936"/>
        <c:axId val="302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E560-41F8-AFC3-D0BFC0D2BBF7}"/>
            </c:ext>
          </c:extLst>
        </c:ser>
        <c:dLbls>
          <c:showLegendKey val="0"/>
          <c:showVal val="0"/>
          <c:showCatName val="0"/>
          <c:showSerName val="0"/>
          <c:showPercent val="0"/>
          <c:showBubbleSize val="0"/>
        </c:dLbls>
        <c:marker val="1"/>
        <c:smooth val="0"/>
        <c:axId val="30231936"/>
        <c:axId val="30262784"/>
      </c:lineChart>
      <c:dateAx>
        <c:axId val="30231936"/>
        <c:scaling>
          <c:orientation val="minMax"/>
        </c:scaling>
        <c:delete val="1"/>
        <c:axPos val="b"/>
        <c:numFmt formatCode="ge" sourceLinked="1"/>
        <c:majorTickMark val="none"/>
        <c:minorTickMark val="none"/>
        <c:tickLblPos val="none"/>
        <c:crossAx val="30262784"/>
        <c:crosses val="autoZero"/>
        <c:auto val="1"/>
        <c:lblOffset val="100"/>
        <c:baseTimeUnit val="years"/>
      </c:dateAx>
      <c:valAx>
        <c:axId val="302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90.61</c:v>
                </c:pt>
                <c:pt idx="1">
                  <c:v>91.21</c:v>
                </c:pt>
                <c:pt idx="2">
                  <c:v>94.2</c:v>
                </c:pt>
                <c:pt idx="3">
                  <c:v>107.12</c:v>
                </c:pt>
                <c:pt idx="4">
                  <c:v>100</c:v>
                </c:pt>
              </c:numCache>
            </c:numRef>
          </c:val>
          <c:extLst xmlns:c16r2="http://schemas.microsoft.com/office/drawing/2015/06/chart">
            <c:ext xmlns:c16="http://schemas.microsoft.com/office/drawing/2014/chart" uri="{C3380CC4-5D6E-409C-BE32-E72D297353CC}">
              <c16:uniqueId val="{00000000-2192-45B4-849E-56C8B5AF5B4B}"/>
            </c:ext>
          </c:extLst>
        </c:ser>
        <c:dLbls>
          <c:showLegendKey val="0"/>
          <c:showVal val="0"/>
          <c:showCatName val="0"/>
          <c:showSerName val="0"/>
          <c:showPercent val="0"/>
          <c:showBubbleSize val="0"/>
        </c:dLbls>
        <c:gapWidth val="150"/>
        <c:axId val="30686592"/>
        <c:axId val="306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2192-45B4-849E-56C8B5AF5B4B}"/>
            </c:ext>
          </c:extLst>
        </c:ser>
        <c:dLbls>
          <c:showLegendKey val="0"/>
          <c:showVal val="0"/>
          <c:showCatName val="0"/>
          <c:showSerName val="0"/>
          <c:showPercent val="0"/>
          <c:showBubbleSize val="0"/>
        </c:dLbls>
        <c:marker val="1"/>
        <c:smooth val="0"/>
        <c:axId val="30686592"/>
        <c:axId val="30692864"/>
      </c:lineChart>
      <c:dateAx>
        <c:axId val="30686592"/>
        <c:scaling>
          <c:orientation val="minMax"/>
        </c:scaling>
        <c:delete val="1"/>
        <c:axPos val="b"/>
        <c:numFmt formatCode="ge" sourceLinked="1"/>
        <c:majorTickMark val="none"/>
        <c:minorTickMark val="none"/>
        <c:tickLblPos val="none"/>
        <c:crossAx val="30692864"/>
        <c:crosses val="autoZero"/>
        <c:auto val="1"/>
        <c:lblOffset val="100"/>
        <c:baseTimeUnit val="years"/>
      </c:dateAx>
      <c:valAx>
        <c:axId val="30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185.59</c:v>
                </c:pt>
                <c:pt idx="1">
                  <c:v>190.17</c:v>
                </c:pt>
                <c:pt idx="2">
                  <c:v>184.22</c:v>
                </c:pt>
                <c:pt idx="3">
                  <c:v>162.4</c:v>
                </c:pt>
                <c:pt idx="4">
                  <c:v>175.77</c:v>
                </c:pt>
              </c:numCache>
            </c:numRef>
          </c:val>
          <c:extLst xmlns:c16r2="http://schemas.microsoft.com/office/drawing/2015/06/chart">
            <c:ext xmlns:c16="http://schemas.microsoft.com/office/drawing/2014/chart" uri="{C3380CC4-5D6E-409C-BE32-E72D297353CC}">
              <c16:uniqueId val="{00000000-1C66-44CA-9CAB-2D72CA5AAF12}"/>
            </c:ext>
          </c:extLst>
        </c:ser>
        <c:dLbls>
          <c:showLegendKey val="0"/>
          <c:showVal val="0"/>
          <c:showCatName val="0"/>
          <c:showSerName val="0"/>
          <c:showPercent val="0"/>
          <c:showBubbleSize val="0"/>
        </c:dLbls>
        <c:gapWidth val="150"/>
        <c:axId val="30707072"/>
        <c:axId val="307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C66-44CA-9CAB-2D72CA5AAF12}"/>
            </c:ext>
          </c:extLst>
        </c:ser>
        <c:dLbls>
          <c:showLegendKey val="0"/>
          <c:showVal val="0"/>
          <c:showCatName val="0"/>
          <c:showSerName val="0"/>
          <c:showPercent val="0"/>
          <c:showBubbleSize val="0"/>
        </c:dLbls>
        <c:marker val="1"/>
        <c:smooth val="0"/>
        <c:axId val="30707072"/>
        <c:axId val="30721536"/>
      </c:lineChart>
      <c:dateAx>
        <c:axId val="30707072"/>
        <c:scaling>
          <c:orientation val="minMax"/>
        </c:scaling>
        <c:delete val="1"/>
        <c:axPos val="b"/>
        <c:numFmt formatCode="ge" sourceLinked="1"/>
        <c:majorTickMark val="none"/>
        <c:minorTickMark val="none"/>
        <c:tickLblPos val="none"/>
        <c:crossAx val="30721536"/>
        <c:crosses val="autoZero"/>
        <c:auto val="1"/>
        <c:lblOffset val="100"/>
        <c:baseTimeUnit val="years"/>
      </c:dateAx>
      <c:valAx>
        <c:axId val="30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13399</v>
      </c>
      <c r="AM8" s="49"/>
      <c r="AN8" s="49"/>
      <c r="AO8" s="49"/>
      <c r="AP8" s="49"/>
      <c r="AQ8" s="49"/>
      <c r="AR8" s="49"/>
      <c r="AS8" s="49"/>
      <c r="AT8" s="44">
        <f>データ!T6</f>
        <v>72.790000000000006</v>
      </c>
      <c r="AU8" s="44"/>
      <c r="AV8" s="44"/>
      <c r="AW8" s="44"/>
      <c r="AX8" s="44"/>
      <c r="AY8" s="44"/>
      <c r="AZ8" s="44"/>
      <c r="BA8" s="44"/>
      <c r="BB8" s="44">
        <f>データ!U6</f>
        <v>184.08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41.62</v>
      </c>
      <c r="Q10" s="44"/>
      <c r="R10" s="44"/>
      <c r="S10" s="44"/>
      <c r="T10" s="44"/>
      <c r="U10" s="44"/>
      <c r="V10" s="44"/>
      <c r="W10" s="44">
        <f>データ!Q6</f>
        <v>100.46</v>
      </c>
      <c r="X10" s="44"/>
      <c r="Y10" s="44"/>
      <c r="Z10" s="44"/>
      <c r="AA10" s="44"/>
      <c r="AB10" s="44"/>
      <c r="AC10" s="44"/>
      <c r="AD10" s="49">
        <f>データ!R6</f>
        <v>2829</v>
      </c>
      <c r="AE10" s="49"/>
      <c r="AF10" s="49"/>
      <c r="AG10" s="49"/>
      <c r="AH10" s="49"/>
      <c r="AI10" s="49"/>
      <c r="AJ10" s="49"/>
      <c r="AK10" s="2"/>
      <c r="AL10" s="49">
        <f>データ!V6</f>
        <v>5549</v>
      </c>
      <c r="AM10" s="49"/>
      <c r="AN10" s="49"/>
      <c r="AO10" s="49"/>
      <c r="AP10" s="49"/>
      <c r="AQ10" s="49"/>
      <c r="AR10" s="49"/>
      <c r="AS10" s="49"/>
      <c r="AT10" s="44">
        <f>データ!W6</f>
        <v>2.0299999999999998</v>
      </c>
      <c r="AU10" s="44"/>
      <c r="AV10" s="44"/>
      <c r="AW10" s="44"/>
      <c r="AX10" s="44"/>
      <c r="AY10" s="44"/>
      <c r="AZ10" s="44"/>
      <c r="BA10" s="44"/>
      <c r="BB10" s="44">
        <f>データ!X6</f>
        <v>2733.5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yLjvHZT02DLkOezeQgycX3xTaGHKjhcYFT8jf5z9zZ5b7loABx2SOvUW7slnHGNovjBn7Rh3SHhaJFtYlc4PQ==" saltValue="IF85qR532cYyTbzXiz8In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204021</v>
      </c>
      <c r="D6" s="32">
        <f t="shared" si="3"/>
        <v>47</v>
      </c>
      <c r="E6" s="32">
        <f t="shared" si="3"/>
        <v>17</v>
      </c>
      <c r="F6" s="32">
        <f t="shared" si="3"/>
        <v>1</v>
      </c>
      <c r="G6" s="32">
        <f t="shared" si="3"/>
        <v>0</v>
      </c>
      <c r="H6" s="32" t="str">
        <f t="shared" si="3"/>
        <v>長野県　松川町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41.62</v>
      </c>
      <c r="Q6" s="33">
        <f t="shared" si="3"/>
        <v>100.46</v>
      </c>
      <c r="R6" s="33">
        <f t="shared" si="3"/>
        <v>2829</v>
      </c>
      <c r="S6" s="33">
        <f t="shared" si="3"/>
        <v>13399</v>
      </c>
      <c r="T6" s="33">
        <f t="shared" si="3"/>
        <v>72.790000000000006</v>
      </c>
      <c r="U6" s="33">
        <f t="shared" si="3"/>
        <v>184.08</v>
      </c>
      <c r="V6" s="33">
        <f t="shared" si="3"/>
        <v>5549</v>
      </c>
      <c r="W6" s="33">
        <f t="shared" si="3"/>
        <v>2.0299999999999998</v>
      </c>
      <c r="X6" s="33">
        <f t="shared" si="3"/>
        <v>2733.5</v>
      </c>
      <c r="Y6" s="34">
        <f>IF(Y7="",NA(),Y7)</f>
        <v>94.87</v>
      </c>
      <c r="Z6" s="34">
        <f t="shared" ref="Z6:AH6" si="4">IF(Z7="",NA(),Z7)</f>
        <v>95.13</v>
      </c>
      <c r="AA6" s="34">
        <f t="shared" si="4"/>
        <v>96.2</v>
      </c>
      <c r="AB6" s="34">
        <f t="shared" si="4"/>
        <v>100.29</v>
      </c>
      <c r="AC6" s="34">
        <f t="shared" si="4"/>
        <v>98.82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2188.41</v>
      </c>
      <c r="BJ6" s="34">
        <f t="shared" si="7"/>
        <v>2041</v>
      </c>
      <c r="BK6" s="34">
        <f t="shared" si="7"/>
        <v>1209.95</v>
      </c>
      <c r="BL6" s="34">
        <f t="shared" si="7"/>
        <v>1136.5</v>
      </c>
      <c r="BM6" s="34">
        <f t="shared" si="7"/>
        <v>1118.56</v>
      </c>
      <c r="BN6" s="34">
        <f t="shared" si="7"/>
        <v>1111.31</v>
      </c>
      <c r="BO6" s="34">
        <f t="shared" si="7"/>
        <v>966.33</v>
      </c>
      <c r="BP6" s="33" t="str">
        <f>IF(BP7="","",IF(BP7="-","【-】","【"&amp;SUBSTITUTE(TEXT(BP7,"#,##0.00"),"-","△")&amp;"】"))</f>
        <v>【707.33】</v>
      </c>
      <c r="BQ6" s="34">
        <f>IF(BQ7="",NA(),BQ7)</f>
        <v>90.61</v>
      </c>
      <c r="BR6" s="34">
        <f t="shared" ref="BR6:BZ6" si="8">IF(BR7="",NA(),BR7)</f>
        <v>91.21</v>
      </c>
      <c r="BS6" s="34">
        <f t="shared" si="8"/>
        <v>94.2</v>
      </c>
      <c r="BT6" s="34">
        <f t="shared" si="8"/>
        <v>107.12</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185.59</v>
      </c>
      <c r="CC6" s="34">
        <f t="shared" ref="CC6:CK6" si="9">IF(CC7="",NA(),CC7)</f>
        <v>190.17</v>
      </c>
      <c r="CD6" s="34">
        <f t="shared" si="9"/>
        <v>184.22</v>
      </c>
      <c r="CE6" s="34">
        <f t="shared" si="9"/>
        <v>162.4</v>
      </c>
      <c r="CF6" s="34">
        <f t="shared" si="9"/>
        <v>175.77</v>
      </c>
      <c r="CG6" s="34">
        <f t="shared" si="9"/>
        <v>220.67</v>
      </c>
      <c r="CH6" s="34">
        <f t="shared" si="9"/>
        <v>217.82</v>
      </c>
      <c r="CI6" s="34">
        <f t="shared" si="9"/>
        <v>215.28</v>
      </c>
      <c r="CJ6" s="34">
        <f t="shared" si="9"/>
        <v>207.96</v>
      </c>
      <c r="CK6" s="34">
        <f t="shared" si="9"/>
        <v>194.31</v>
      </c>
      <c r="CL6" s="33" t="str">
        <f>IF(CL7="","",IF(CL7="-","【-】","【"&amp;SUBSTITUTE(TEXT(CL7,"#,##0.00"),"-","△")&amp;"】"))</f>
        <v>【136.39】</v>
      </c>
      <c r="CM6" s="34">
        <f>IF(CM7="",NA(),CM7)</f>
        <v>45.93</v>
      </c>
      <c r="CN6" s="34">
        <f t="shared" ref="CN6:CV6" si="10">IF(CN7="",NA(),CN7)</f>
        <v>48.56</v>
      </c>
      <c r="CO6" s="34">
        <f t="shared" si="10"/>
        <v>48.96</v>
      </c>
      <c r="CP6" s="34">
        <f t="shared" si="10"/>
        <v>49.44</v>
      </c>
      <c r="CQ6" s="34">
        <f t="shared" si="10"/>
        <v>51.3</v>
      </c>
      <c r="CR6" s="34">
        <f t="shared" si="10"/>
        <v>55.81</v>
      </c>
      <c r="CS6" s="34">
        <f t="shared" si="10"/>
        <v>54.44</v>
      </c>
      <c r="CT6" s="34">
        <f t="shared" si="10"/>
        <v>54.67</v>
      </c>
      <c r="CU6" s="34">
        <f t="shared" si="10"/>
        <v>53.51</v>
      </c>
      <c r="CV6" s="34">
        <f t="shared" si="10"/>
        <v>53.5</v>
      </c>
      <c r="CW6" s="33" t="str">
        <f>IF(CW7="","",IF(CW7="-","【-】","【"&amp;SUBSTITUTE(TEXT(CW7,"#,##0.00"),"-","△")&amp;"】"))</f>
        <v>【60.13】</v>
      </c>
      <c r="CX6" s="34">
        <f>IF(CX7="",NA(),CX7)</f>
        <v>78.02</v>
      </c>
      <c r="CY6" s="34">
        <f t="shared" ref="CY6:DG6" si="11">IF(CY7="",NA(),CY7)</f>
        <v>78.989999999999995</v>
      </c>
      <c r="CZ6" s="34">
        <f t="shared" si="11"/>
        <v>79.319999999999993</v>
      </c>
      <c r="DA6" s="34">
        <f t="shared" si="11"/>
        <v>79.48</v>
      </c>
      <c r="DB6" s="34">
        <f t="shared" si="11"/>
        <v>79.78</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204021</v>
      </c>
      <c r="D7" s="36">
        <v>47</v>
      </c>
      <c r="E7" s="36">
        <v>17</v>
      </c>
      <c r="F7" s="36">
        <v>1</v>
      </c>
      <c r="G7" s="36">
        <v>0</v>
      </c>
      <c r="H7" s="36" t="s">
        <v>110</v>
      </c>
      <c r="I7" s="36" t="s">
        <v>111</v>
      </c>
      <c r="J7" s="36" t="s">
        <v>112</v>
      </c>
      <c r="K7" s="36" t="s">
        <v>113</v>
      </c>
      <c r="L7" s="36" t="s">
        <v>114</v>
      </c>
      <c r="M7" s="36" t="s">
        <v>115</v>
      </c>
      <c r="N7" s="37" t="s">
        <v>116</v>
      </c>
      <c r="O7" s="37" t="s">
        <v>117</v>
      </c>
      <c r="P7" s="37">
        <v>41.62</v>
      </c>
      <c r="Q7" s="37">
        <v>100.46</v>
      </c>
      <c r="R7" s="37">
        <v>2829</v>
      </c>
      <c r="S7" s="37">
        <v>13399</v>
      </c>
      <c r="T7" s="37">
        <v>72.790000000000006</v>
      </c>
      <c r="U7" s="37">
        <v>184.08</v>
      </c>
      <c r="V7" s="37">
        <v>5549</v>
      </c>
      <c r="W7" s="37">
        <v>2.0299999999999998</v>
      </c>
      <c r="X7" s="37">
        <v>2733.5</v>
      </c>
      <c r="Y7" s="37">
        <v>94.87</v>
      </c>
      <c r="Z7" s="37">
        <v>95.13</v>
      </c>
      <c r="AA7" s="37">
        <v>96.2</v>
      </c>
      <c r="AB7" s="37">
        <v>100.29</v>
      </c>
      <c r="AC7" s="37">
        <v>98.82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2188.41</v>
      </c>
      <c r="BJ7" s="37">
        <v>2041</v>
      </c>
      <c r="BK7" s="37">
        <v>1209.95</v>
      </c>
      <c r="BL7" s="37">
        <v>1136.5</v>
      </c>
      <c r="BM7" s="37">
        <v>1118.56</v>
      </c>
      <c r="BN7" s="37">
        <v>1111.31</v>
      </c>
      <c r="BO7" s="37">
        <v>966.33</v>
      </c>
      <c r="BP7" s="37">
        <v>707.33</v>
      </c>
      <c r="BQ7" s="37">
        <v>90.61</v>
      </c>
      <c r="BR7" s="37">
        <v>91.21</v>
      </c>
      <c r="BS7" s="37">
        <v>94.2</v>
      </c>
      <c r="BT7" s="37">
        <v>107.12</v>
      </c>
      <c r="BU7" s="37">
        <v>100</v>
      </c>
      <c r="BV7" s="37">
        <v>69.48</v>
      </c>
      <c r="BW7" s="37">
        <v>71.650000000000006</v>
      </c>
      <c r="BX7" s="37">
        <v>72.33</v>
      </c>
      <c r="BY7" s="37">
        <v>75.540000000000006</v>
      </c>
      <c r="BZ7" s="37">
        <v>81.739999999999995</v>
      </c>
      <c r="CA7" s="37">
        <v>101.26</v>
      </c>
      <c r="CB7" s="37">
        <v>185.59</v>
      </c>
      <c r="CC7" s="37">
        <v>190.17</v>
      </c>
      <c r="CD7" s="37">
        <v>184.22</v>
      </c>
      <c r="CE7" s="37">
        <v>162.4</v>
      </c>
      <c r="CF7" s="37">
        <v>175.77</v>
      </c>
      <c r="CG7" s="37">
        <v>220.67</v>
      </c>
      <c r="CH7" s="37">
        <v>217.82</v>
      </c>
      <c r="CI7" s="37">
        <v>215.28</v>
      </c>
      <c r="CJ7" s="37">
        <v>207.96</v>
      </c>
      <c r="CK7" s="37">
        <v>194.31</v>
      </c>
      <c r="CL7" s="37">
        <v>136.38999999999999</v>
      </c>
      <c r="CM7" s="37">
        <v>45.93</v>
      </c>
      <c r="CN7" s="37">
        <v>48.56</v>
      </c>
      <c r="CO7" s="37">
        <v>48.96</v>
      </c>
      <c r="CP7" s="37">
        <v>49.44</v>
      </c>
      <c r="CQ7" s="37">
        <v>51.3</v>
      </c>
      <c r="CR7" s="37">
        <v>55.81</v>
      </c>
      <c r="CS7" s="37">
        <v>54.44</v>
      </c>
      <c r="CT7" s="37">
        <v>54.67</v>
      </c>
      <c r="CU7" s="37">
        <v>53.51</v>
      </c>
      <c r="CV7" s="37">
        <v>53.5</v>
      </c>
      <c r="CW7" s="37">
        <v>60.13</v>
      </c>
      <c r="CX7" s="37">
        <v>78.02</v>
      </c>
      <c r="CY7" s="37">
        <v>78.989999999999995</v>
      </c>
      <c r="CZ7" s="37">
        <v>79.319999999999993</v>
      </c>
      <c r="DA7" s="37">
        <v>79.48</v>
      </c>
      <c r="DB7" s="37">
        <v>79.78</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2019-01-23T04:46:20Z</cp:lastPrinted>
  <dcterms:created xsi:type="dcterms:W3CDTF">2018-12-03T09:03:54Z</dcterms:created>
  <dcterms:modified xsi:type="dcterms:W3CDTF">2019-02-20T11:47:55Z</dcterms:modified>
  <cp:category/>
</cp:coreProperties>
</file>