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Ygq87OtpgItWo2S2FSlwgorHlRIIao87I8WYabl6TmPXpGS7TjABjkkRokfTvnFIzwHvedXwwecpyNxSWwJrQ==" workbookSaltValue="gTEUppl/4x2jnCG7tvtRW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<sst xmlns="http://schemas.openxmlformats.org/spreadsheetml/2006/main" count="235" uniqueCount="123">
  <si>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</si>
  <si>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</si>
  <si>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</si>
  <si>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</si>
  <si>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</si>
  <si>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</si>
  <si>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</si>
  <si>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</si>
  <si>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</si>
  <si>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</si>
  <si>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</si>
  <si>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</si>
  <si>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</si>
  <si>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</si>
  <si>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</si>
  <si>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</si>
  <si>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</si>
  <si>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</si>
  <si>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</si>
  <si>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</si>
  <si>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</si>
  <si>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</si>
  <si>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</si>
  <si>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</si>
  <si>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</si>
  <si>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</si>
  <si>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</si>
  <si>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</si>
  <si>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</si>
  <si>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</si>
  <si>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</si>
  <si>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</si>
  <si>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</si>
  <si>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</si>
  <si>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</si>
  <si>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</si>
  <si>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</si>
  <si>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</si>
  <si>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</si>
  <si>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</si>
  <si>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</si>
  <si>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</si>
  <si>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</si>
  <si>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</si>
  <si>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</si>
  <si>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</si>
  <si>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</si>
  <si>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</si>
  <si>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</si>
  <si>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</si>
  <si>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</si>
  <si>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</si>
  <si>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</si>
  <si>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</si>
  <si>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</si>
  <si>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</si>
  <si>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</si>
  <si>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</si>
  <si>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</si>
  <si>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</si>
  <si>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</si>
  <si>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</si>
  <si>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</si>
  <si>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</si>
  <si>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</si>
  <si>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</si>
  <si>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</si>
  <si>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</si>
  <si>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</si>
  <si>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</si>
  <si>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</si>
  <si>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</si>
  <si>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</si>
  <si>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</si>
  <si>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</si>
  <si>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</si>
  <si>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</si>
  <si>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</si>
  <si>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</si>
  <si>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</si>
  <si>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</si>
  <si>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</si>
  <si>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</si>
  <si>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</si>
  <si>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</si>
  <si>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</si>
  <si>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</si>
  <si>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</si>
  <si>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</si>
  <si>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</si>
  <si>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</si>
  <si>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</si>
  <si>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</si>
  <si>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</si>
  <si>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</si>
  <si>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</si>
  <si>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</si>
  <si>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</si>
  <si>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</si>
  <si>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</si>
  <si>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</si>
  <si>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</si>
  <si>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</si>
  <si>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</si>
  <si>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</si>
  <si>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</si>
  <si>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</si>
  <si>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</si>
  <si>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宮田村</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</si>
  <si>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</si>
  <si>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</si>
  <si>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</si>
  <si>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</si>
  <si>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</si>
  <si>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</si>
  <si>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</si>
  <si>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</si>
  <si>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</si>
  <si>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</si>
  <si>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</si>
  <si>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全体的に老朽化が進んでいるが、標準耐用年数を超えるような管路は存在せず、しばらくは処理場施設などの老朽化対策を講じる時期と言える。
</t>
    <rPh sb="1" eb="4">
      <t>ゼンタイテキ</t>
    </rPh>
    <rPh sb="5" eb="8">
      <t>ロウキュウカ</t>
    </rPh>
    <rPh sb="9" eb="10">
      <t>スス</t>
    </rPh>
    <rPh sb="16" eb="18">
      <t>ヒョウジュン</t>
    </rPh>
    <rPh sb="18" eb="20">
      <t>タイヨウ</t>
    </rPh>
    <rPh sb="20" eb="22">
      <t>ネンスウ</t>
    </rPh>
    <rPh sb="23" eb="24">
      <t>コ</t>
    </rPh>
    <rPh sb="29" eb="31">
      <t>カンロ</t>
    </rPh>
    <rPh sb="32" eb="34">
      <t>ソンザイ</t>
    </rPh>
    <rPh sb="42" eb="45">
      <t>ショリジョウ</t>
    </rPh>
    <rPh sb="45" eb="47">
      <t>シセツ</t>
    </rPh>
    <rPh sb="50" eb="53">
      <t>ロウキュウカ</t>
    </rPh>
    <rPh sb="53" eb="55">
      <t>タイサク</t>
    </rPh>
    <rPh sb="56" eb="57">
      <t>コウ</t>
    </rPh>
    <rPh sb="59" eb="61">
      <t>ジキ</t>
    </rPh>
    <rPh sb="62" eb="63">
      <t>イ</t>
    </rPh>
    <phoneticPr fontId="4"/>
  </si>
  <si>
    <t>　経常収支比率が100％を下回る状態が続き、累積欠損金比率が伸び続けていることから、健全な経営とは言い難いが、流動比率が100％を超えおり支払い能力が十分あることから短期的な観点で見ると経営に問題はない。
　繰入元の一般会計にも余裕がないため、単年度キャッシュを重視した経営のやりくりとし、繰入金を抑えているため、経常収支比率が毎年度低くなるのはやむを得ない。また、それによって累積欠損金が増加していることもやむを得ず、現在の方針で行くと解消する見込みもない。
　汚水処理原価が増加したことは統計数値の扱い方を精査したためである。それによって、経費回収率が減少した。今後、施設の統廃合が予定されているので、それに伴いさらに増減する見通しである。
　施設利用率が平均より低いが、現状では日最大水量から見ると施設利用率は100％近くになるため、安定した放流水質を保つ上では現状の安全率が適正であると言える。
　水洗化率や施設利用率も高く安定していることから、今後は将来に向けて長期的な更新計画及び経営計画を検討する必要がある。
　その将来に向けた計画の財源の基本となるのが、使用料収入・一般会計繰入金・国からの補助金・企業債などが考えられ、そのすべてを十分に活用する必要があるが、使用料は過去数回の値上げにより、高い水準にあるため、今後検討はするものの、大きな増加は期待できない。</t>
    <rPh sb="1" eb="3">
      <t>ケイジョウ</t>
    </rPh>
    <rPh sb="3" eb="5">
      <t>シュウシ</t>
    </rPh>
    <rPh sb="5" eb="7">
      <t>ヒリツ</t>
    </rPh>
    <rPh sb="13" eb="15">
      <t>シタマワ</t>
    </rPh>
    <rPh sb="16" eb="18">
      <t>ジョウタイ</t>
    </rPh>
    <rPh sb="19" eb="20">
      <t>ツヅ</t>
    </rPh>
    <rPh sb="22" eb="24">
      <t>ルイセキ</t>
    </rPh>
    <rPh sb="24" eb="27">
      <t>ケッソンキン</t>
    </rPh>
    <rPh sb="27" eb="29">
      <t>ヒリツ</t>
    </rPh>
    <rPh sb="30" eb="31">
      <t>ノ</t>
    </rPh>
    <rPh sb="32" eb="33">
      <t>ツヅ</t>
    </rPh>
    <rPh sb="42" eb="44">
      <t>ケンゼン</t>
    </rPh>
    <rPh sb="45" eb="47">
      <t>ケイエイ</t>
    </rPh>
    <rPh sb="49" eb="50">
      <t>イ</t>
    </rPh>
    <rPh sb="51" eb="52">
      <t>ガタ</t>
    </rPh>
    <rPh sb="55" eb="57">
      <t>リュウドウ</t>
    </rPh>
    <rPh sb="57" eb="59">
      <t>ヒリツ</t>
    </rPh>
    <rPh sb="65" eb="66">
      <t>コ</t>
    </rPh>
    <rPh sb="69" eb="71">
      <t>シハラ</t>
    </rPh>
    <rPh sb="72" eb="74">
      <t>ノウリョク</t>
    </rPh>
    <rPh sb="75" eb="77">
      <t>ジュウブン</t>
    </rPh>
    <rPh sb="83" eb="86">
      <t>タンキテキ</t>
    </rPh>
    <rPh sb="87" eb="89">
      <t>カンテン</t>
    </rPh>
    <rPh sb="90" eb="91">
      <t>ミ</t>
    </rPh>
    <rPh sb="93" eb="95">
      <t>ケイエイ</t>
    </rPh>
    <rPh sb="96" eb="98">
      <t>モンダイ</t>
    </rPh>
    <rPh sb="104" eb="106">
      <t>クリイレ</t>
    </rPh>
    <rPh sb="106" eb="107">
      <t>モト</t>
    </rPh>
    <rPh sb="108" eb="110">
      <t>イッパン</t>
    </rPh>
    <rPh sb="110" eb="112">
      <t>カイケイ</t>
    </rPh>
    <rPh sb="114" eb="116">
      <t>ヨユウ</t>
    </rPh>
    <rPh sb="122" eb="125">
      <t>タンネンド</t>
    </rPh>
    <rPh sb="131" eb="133">
      <t>ジュウシ</t>
    </rPh>
    <rPh sb="135" eb="137">
      <t>ケイエイ</t>
    </rPh>
    <rPh sb="145" eb="147">
      <t>クリイレ</t>
    </rPh>
    <rPh sb="147" eb="148">
      <t>キン</t>
    </rPh>
    <rPh sb="149" eb="150">
      <t>オサ</t>
    </rPh>
    <rPh sb="157" eb="159">
      <t>ケイジョウ</t>
    </rPh>
    <rPh sb="159" eb="161">
      <t>シュウシ</t>
    </rPh>
    <rPh sb="161" eb="163">
      <t>ヒリツ</t>
    </rPh>
    <rPh sb="164" eb="167">
      <t>マイネンド</t>
    </rPh>
    <rPh sb="167" eb="168">
      <t>ヒク</t>
    </rPh>
    <rPh sb="176" eb="177">
      <t>エ</t>
    </rPh>
    <rPh sb="189" eb="191">
      <t>ルイセキ</t>
    </rPh>
    <rPh sb="191" eb="194">
      <t>ケッソンキン</t>
    </rPh>
    <rPh sb="195" eb="197">
      <t>ゾウカ</t>
    </rPh>
    <rPh sb="207" eb="208">
      <t>エ</t>
    </rPh>
    <rPh sb="210" eb="212">
      <t>ゲンザイ</t>
    </rPh>
    <rPh sb="213" eb="215">
      <t>ホウシン</t>
    </rPh>
    <rPh sb="216" eb="217">
      <t>イ</t>
    </rPh>
    <rPh sb="219" eb="221">
      <t>カイショウ</t>
    </rPh>
    <rPh sb="223" eb="225">
      <t>ミコ</t>
    </rPh>
    <rPh sb="232" eb="234">
      <t>オスイ</t>
    </rPh>
    <rPh sb="234" eb="236">
      <t>ショリ</t>
    </rPh>
    <rPh sb="236" eb="238">
      <t>ゲンカ</t>
    </rPh>
    <rPh sb="239" eb="241">
      <t>ゾウカ</t>
    </rPh>
    <rPh sb="246" eb="248">
      <t>トウケイ</t>
    </rPh>
    <rPh sb="248" eb="250">
      <t>スウチ</t>
    </rPh>
    <rPh sb="251" eb="252">
      <t>アツカ</t>
    </rPh>
    <rPh sb="253" eb="254">
      <t>カタ</t>
    </rPh>
    <rPh sb="255" eb="257">
      <t>セイサ</t>
    </rPh>
    <rPh sb="272" eb="274">
      <t>ケイヒ</t>
    </rPh>
    <rPh sb="274" eb="276">
      <t>カイシュウ</t>
    </rPh>
    <rPh sb="276" eb="277">
      <t>リツ</t>
    </rPh>
    <rPh sb="278" eb="280">
      <t>ゲンショウ</t>
    </rPh>
    <rPh sb="283" eb="285">
      <t>コンゴ</t>
    </rPh>
    <rPh sb="286" eb="288">
      <t>シセツ</t>
    </rPh>
    <rPh sb="289" eb="292">
      <t>トウハイゴウ</t>
    </rPh>
    <rPh sb="293" eb="295">
      <t>ヨテイ</t>
    </rPh>
    <rPh sb="306" eb="307">
      <t>トモナ</t>
    </rPh>
    <rPh sb="311" eb="313">
      <t>ゾウゲン</t>
    </rPh>
    <rPh sb="315" eb="317">
      <t>ミトオ</t>
    </rPh>
    <rPh sb="324" eb="326">
      <t>シセツ</t>
    </rPh>
    <rPh sb="326" eb="329">
      <t>リヨウリツ</t>
    </rPh>
    <rPh sb="330" eb="332">
      <t>ヘイキン</t>
    </rPh>
    <rPh sb="334" eb="335">
      <t>ヒク</t>
    </rPh>
    <rPh sb="338" eb="340">
      <t>ゲンジョウ</t>
    </rPh>
    <rPh sb="342" eb="343">
      <t>ニチ</t>
    </rPh>
    <rPh sb="343" eb="345">
      <t>サイダイ</t>
    </rPh>
    <rPh sb="345" eb="347">
      <t>スイリョウ</t>
    </rPh>
    <rPh sb="349" eb="350">
      <t>ミ</t>
    </rPh>
    <rPh sb="352" eb="354">
      <t>シセツ</t>
    </rPh>
    <rPh sb="354" eb="357">
      <t>リヨウリツ</t>
    </rPh>
    <rPh sb="362" eb="363">
      <t>チカ</t>
    </rPh>
    <rPh sb="370" eb="372">
      <t>アンテイ</t>
    </rPh>
    <rPh sb="403" eb="406">
      <t>スイセンカ</t>
    </rPh>
    <rPh sb="406" eb="407">
      <t>リツ</t>
    </rPh>
    <rPh sb="408" eb="410">
      <t>シセツ</t>
    </rPh>
    <rPh sb="410" eb="412">
      <t>リヨウ</t>
    </rPh>
    <rPh sb="412" eb="413">
      <t>リツ</t>
    </rPh>
    <rPh sb="414" eb="415">
      <t>タカ</t>
    </rPh>
    <rPh sb="416" eb="418">
      <t>アンテイ</t>
    </rPh>
    <rPh sb="427" eb="429">
      <t>コンゴ</t>
    </rPh>
    <rPh sb="430" eb="432">
      <t>ショウライ</t>
    </rPh>
    <rPh sb="433" eb="434">
      <t>ム</t>
    </rPh>
    <rPh sb="436" eb="439">
      <t>チョウキテキ</t>
    </rPh>
    <rPh sb="440" eb="442">
      <t>コウシン</t>
    </rPh>
    <rPh sb="442" eb="444">
      <t>ケイカク</t>
    </rPh>
    <rPh sb="444" eb="445">
      <t>オヨ</t>
    </rPh>
    <rPh sb="446" eb="448">
      <t>ケイエイ</t>
    </rPh>
    <rPh sb="448" eb="450">
      <t>ケイカク</t>
    </rPh>
    <rPh sb="451" eb="453">
      <t>ケントウ</t>
    </rPh>
    <rPh sb="455" eb="457">
      <t>ヒツヨウ</t>
    </rPh>
    <rPh sb="465" eb="467">
      <t>ショウライ</t>
    </rPh>
    <rPh sb="468" eb="469">
      <t>ム</t>
    </rPh>
    <rPh sb="471" eb="473">
      <t>ケイカク</t>
    </rPh>
    <rPh sb="474" eb="476">
      <t>ザイゲン</t>
    </rPh>
    <rPh sb="477" eb="479">
      <t>キホン</t>
    </rPh>
    <rPh sb="485" eb="488">
      <t>シヨウリョウ</t>
    </rPh>
    <rPh sb="488" eb="490">
      <t>シュウニュウ</t>
    </rPh>
    <rPh sb="491" eb="493">
      <t>イッパン</t>
    </rPh>
    <rPh sb="493" eb="495">
      <t>カイケイ</t>
    </rPh>
    <rPh sb="495" eb="497">
      <t>クリイレ</t>
    </rPh>
    <rPh sb="497" eb="498">
      <t>キン</t>
    </rPh>
    <rPh sb="499" eb="500">
      <t>クニ</t>
    </rPh>
    <rPh sb="503" eb="506">
      <t>ホジョキン</t>
    </rPh>
    <rPh sb="507" eb="509">
      <t>キギョウ</t>
    </rPh>
    <rPh sb="509" eb="510">
      <t>サイ</t>
    </rPh>
    <rPh sb="513" eb="514">
      <t>カンガ</t>
    </rPh>
    <rPh sb="524" eb="526">
      <t>ジュウブン</t>
    </rPh>
    <rPh sb="527" eb="529">
      <t>カツヨウ</t>
    </rPh>
    <rPh sb="531" eb="533">
      <t>ヒツヨウ</t>
    </rPh>
    <rPh sb="538" eb="541">
      <t>シヨウリョウ</t>
    </rPh>
    <rPh sb="542" eb="544">
      <t>カコ</t>
    </rPh>
    <rPh sb="544" eb="546">
      <t>スウカイ</t>
    </rPh>
    <rPh sb="547" eb="549">
      <t>ネア</t>
    </rPh>
    <rPh sb="554" eb="555">
      <t>タカ</t>
    </rPh>
    <rPh sb="556" eb="558">
      <t>スイジュン</t>
    </rPh>
    <rPh sb="564" eb="566">
      <t>コンゴ</t>
    </rPh>
    <rPh sb="566" eb="568">
      <t>ケントウ</t>
    </rPh>
    <rPh sb="575" eb="576">
      <t>オオ</t>
    </rPh>
    <rPh sb="578" eb="580">
      <t>ゾウカ</t>
    </rPh>
    <rPh sb="581" eb="583">
      <t>キタイ</t>
    </rPh>
    <phoneticPr fontId="4"/>
  </si>
  <si>
    <t>　赤字経営が続いて資金が留保されにくい状況であり、将来訪れる大量更新時期に対する備えは不十分である。
　事実上、国の補助金や一般会計からの繰入金に依存した経営となっているが、そのことも踏まえて、持続可能で実現可能な更新計画の策定が必要である。
　過去における大量投資により構築した下水道というインフラを、未来に継続していくために現有資産を同じような形式で更新していくという計画では、人口減少社会でもある昨今の情勢を鑑みると、財政的に厳しくなることは目に見えている。地中に埋められている大量の下水道管渠を開削することなく更生・更新するような技術の開発にも期待する。
　また、人口密度が薄い地域においては、下水道の区域から外して、合併浄化槽で対応するような抜本的な改革も検討する必要がある。</t>
    <rPh sb="19" eb="21">
      <t>ジョウキョウ</t>
    </rPh>
    <rPh sb="25" eb="28">
      <t>ショウライオトズ</t>
    </rPh>
    <rPh sb="30" eb="32">
      <t>タイリョウ</t>
    </rPh>
    <rPh sb="32" eb="34">
      <t>コウシン</t>
    </rPh>
    <rPh sb="34" eb="36">
      <t>ジキ</t>
    </rPh>
    <rPh sb="37" eb="38">
      <t>タイ</t>
    </rPh>
    <rPh sb="40" eb="41">
      <t>ソナ</t>
    </rPh>
    <rPh sb="43" eb="46">
      <t>フジュウブン</t>
    </rPh>
    <rPh sb="52" eb="55">
      <t>ジジツジョウ</t>
    </rPh>
    <rPh sb="56" eb="57">
      <t>クニ</t>
    </rPh>
    <rPh sb="58" eb="61">
      <t>ホジョキン</t>
    </rPh>
    <rPh sb="62" eb="64">
      <t>イッパン</t>
    </rPh>
    <rPh sb="64" eb="66">
      <t>カイケイ</t>
    </rPh>
    <rPh sb="69" eb="71">
      <t>クリイレ</t>
    </rPh>
    <rPh sb="71" eb="72">
      <t>キン</t>
    </rPh>
    <rPh sb="73" eb="75">
      <t>イゾン</t>
    </rPh>
    <rPh sb="77" eb="79">
      <t>ケイエイ</t>
    </rPh>
    <rPh sb="92" eb="93">
      <t>フ</t>
    </rPh>
    <rPh sb="97" eb="99">
      <t>ジゾク</t>
    </rPh>
    <rPh sb="99" eb="101">
      <t>カノウ</t>
    </rPh>
    <rPh sb="102" eb="104">
      <t>ジツゲン</t>
    </rPh>
    <rPh sb="104" eb="106">
      <t>カノウ</t>
    </rPh>
    <rPh sb="107" eb="109">
      <t>コウシン</t>
    </rPh>
    <rPh sb="109" eb="111">
      <t>ケイカク</t>
    </rPh>
    <rPh sb="112" eb="114">
      <t>サクテイ</t>
    </rPh>
    <rPh sb="115" eb="117">
      <t>ヒツヨウ</t>
    </rPh>
    <rPh sb="123" eb="125">
      <t>カコ</t>
    </rPh>
    <rPh sb="129" eb="131">
      <t>タイリョウ</t>
    </rPh>
    <rPh sb="131" eb="133">
      <t>トウシ</t>
    </rPh>
    <rPh sb="136" eb="138">
      <t>コウチク</t>
    </rPh>
    <rPh sb="140" eb="143">
      <t>ゲスイドウ</t>
    </rPh>
    <rPh sb="152" eb="154">
      <t>ミライ</t>
    </rPh>
    <rPh sb="164" eb="166">
      <t>ゲンユウ</t>
    </rPh>
    <rPh sb="166" eb="168">
      <t>シサン</t>
    </rPh>
    <rPh sb="169" eb="170">
      <t>オナ</t>
    </rPh>
    <rPh sb="174" eb="176">
      <t>ケイシキ</t>
    </rPh>
    <rPh sb="177" eb="179">
      <t>コウシン</t>
    </rPh>
    <rPh sb="186" eb="188">
      <t>ケイカク</t>
    </rPh>
    <rPh sb="191" eb="193">
      <t>ジンコウ</t>
    </rPh>
    <rPh sb="193" eb="195">
      <t>ゲンショウ</t>
    </rPh>
    <rPh sb="195" eb="197">
      <t>シャカイ</t>
    </rPh>
    <rPh sb="201" eb="203">
      <t>サッコン</t>
    </rPh>
    <rPh sb="204" eb="206">
      <t>ジョウセイ</t>
    </rPh>
    <rPh sb="207" eb="208">
      <t>カンガ</t>
    </rPh>
    <rPh sb="212" eb="215">
      <t>ザイセイテキ</t>
    </rPh>
    <rPh sb="216" eb="217">
      <t>キビ</t>
    </rPh>
    <rPh sb="224" eb="225">
      <t>メ</t>
    </rPh>
    <rPh sb="226" eb="227">
      <t>ミ</t>
    </rPh>
    <rPh sb="232" eb="234">
      <t>チチュウ</t>
    </rPh>
    <rPh sb="235" eb="236">
      <t>ウ</t>
    </rPh>
    <rPh sb="242" eb="244">
      <t>タイリョウ</t>
    </rPh>
    <rPh sb="245" eb="248">
      <t>ゲスイドウ</t>
    </rPh>
    <rPh sb="248" eb="250">
      <t>カンキョ</t>
    </rPh>
    <rPh sb="251" eb="253">
      <t>カイサク</t>
    </rPh>
    <rPh sb="259" eb="261">
      <t>コウセイ</t>
    </rPh>
    <rPh sb="262" eb="264">
      <t>コウシン</t>
    </rPh>
    <rPh sb="269" eb="271">
      <t>ギジュツ</t>
    </rPh>
    <rPh sb="272" eb="274">
      <t>カイハツ</t>
    </rPh>
    <rPh sb="276" eb="278">
      <t>キタイ</t>
    </rPh>
    <rPh sb="286" eb="288">
      <t>ジンコウ</t>
    </rPh>
    <rPh sb="288" eb="290">
      <t>ミツド</t>
    </rPh>
    <rPh sb="291" eb="292">
      <t>ウス</t>
    </rPh>
    <rPh sb="293" eb="295">
      <t>チイキ</t>
    </rPh>
    <rPh sb="301" eb="304">
      <t>ゲスイドウ</t>
    </rPh>
    <rPh sb="305" eb="307">
      <t>クイキ</t>
    </rPh>
    <rPh sb="309" eb="310">
      <t>ハズ</t>
    </rPh>
    <rPh sb="313" eb="315">
      <t>ガッペイ</t>
    </rPh>
    <rPh sb="315" eb="318">
      <t>ジョウカソウ</t>
    </rPh>
    <rPh sb="319" eb="321">
      <t>タイオウ</t>
    </rPh>
    <rPh sb="326" eb="329">
      <t>バッポンテキ</t>
    </rPh>
    <rPh sb="330" eb="332">
      <t>カイカク</t>
    </rPh>
    <rPh sb="333" eb="335">
      <t>ケントウ</t>
    </rPh>
    <rPh sb="337" eb="3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</si>
</sst>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89-44B7-A454-59F1CFCDFB68}"/>
            </c:ext>
          </c:extLst>
        </c:ser>
        <c:dLbls>
          <c:showLegendKey val="0"/>
          <c:showVal val="0"/>
          <c:showCatName val="0"/>
          <c:showSerName val="0"/>
          <c:showPercent val="0"/>
          <c:showBubbleSize val="0"/>
        </c:dLbls>
        <c:gapWidth val="150"/>
        <c:axId val="87165952"/>
        <c:axId val="871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EF89-44B7-A454-59F1CFCDFB68}"/>
            </c:ext>
          </c:extLst>
        </c:ser>
        <c:dLbls>
          <c:showLegendKey val="0"/>
          <c:showVal val="0"/>
          <c:showCatName val="0"/>
          <c:showSerName val="0"/>
          <c:showPercent val="0"/>
          <c:showBubbleSize val="0"/>
        </c:dLbls>
        <c:marker val="1"/>
        <c:smooth val="0"/>
        <c:axId val="87165952"/>
        <c:axId val="87172224"/>
      </c:lineChart>
      <c:dateAx>
        <c:axId val="87165952"/>
        <c:scaling>
          <c:orientation val="minMax"/>
        </c:scaling>
        <c:delete val="1"/>
        <c:axPos val="b"/>
        <c:numFmt formatCode="ge" sourceLinked="1"/>
        <c:majorTickMark val="none"/>
        <c:minorTickMark val="none"/>
        <c:tickLblPos val="none"/>
        <c:crossAx val="87172224"/>
        <c:crosses val="autoZero"/>
        <c:auto val="1"/>
        <c:lblOffset val="100"/>
        <c:baseTimeUnit val="years"/>
      </c:dateAx>
      <c:valAx>
        <c:axId val="871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42.13</c:v>
                </c:pt>
                <c:pt idx="1">
                  <c:v>45.79</c:v>
                </c:pt>
                <c:pt idx="2">
                  <c:v>47.04</c:v>
                </c:pt>
                <c:pt idx="3">
                  <c:v>47.15</c:v>
                </c:pt>
                <c:pt idx="4">
                  <c:v>46.8</c:v>
                </c:pt>
              </c:numCache>
            </c:numRef>
          </c:val>
          <c:extLst xmlns:c16r2="http://schemas.microsoft.com/office/drawing/2015/06/chart">
            <c:ext xmlns:c16="http://schemas.microsoft.com/office/drawing/2014/chart" uri="{C3380CC4-5D6E-409C-BE32-E72D297353CC}">
              <c16:uniqueId val="{00000000-17E9-4DD1-B0AB-FF851CB8FF80}"/>
            </c:ext>
          </c:extLst>
        </c:ser>
        <c:dLbls>
          <c:showLegendKey val="0"/>
          <c:showVal val="0"/>
          <c:showCatName val="0"/>
          <c:showSerName val="0"/>
          <c:showPercent val="0"/>
          <c:showBubbleSize val="0"/>
        </c:dLbls>
        <c:gapWidth val="150"/>
        <c:axId val="31115904"/>
        <c:axId val="3112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17E9-4DD1-B0AB-FF851CB8FF80}"/>
            </c:ext>
          </c:extLst>
        </c:ser>
        <c:dLbls>
          <c:showLegendKey val="0"/>
          <c:showVal val="0"/>
          <c:showCatName val="0"/>
          <c:showSerName val="0"/>
          <c:showPercent val="0"/>
          <c:showBubbleSize val="0"/>
        </c:dLbls>
        <c:marker val="1"/>
        <c:smooth val="0"/>
        <c:axId val="31115904"/>
        <c:axId val="31122176"/>
      </c:lineChart>
      <c:dateAx>
        <c:axId val="31115904"/>
        <c:scaling>
          <c:orientation val="minMax"/>
        </c:scaling>
        <c:delete val="1"/>
        <c:axPos val="b"/>
        <c:numFmt formatCode="ge" sourceLinked="1"/>
        <c:majorTickMark val="none"/>
        <c:minorTickMark val="none"/>
        <c:tickLblPos val="none"/>
        <c:crossAx val="31122176"/>
        <c:crosses val="autoZero"/>
        <c:auto val="1"/>
        <c:lblOffset val="100"/>
        <c:baseTimeUnit val="years"/>
      </c:dateAx>
      <c:valAx>
        <c:axId val="311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96.16</c:v>
                </c:pt>
                <c:pt idx="1">
                  <c:v>96.81</c:v>
                </c:pt>
                <c:pt idx="2">
                  <c:v>96.88</c:v>
                </c:pt>
                <c:pt idx="3">
                  <c:v>96.77</c:v>
                </c:pt>
                <c:pt idx="4">
                  <c:v>96.83</c:v>
                </c:pt>
              </c:numCache>
            </c:numRef>
          </c:val>
          <c:extLst xmlns:c16r2="http://schemas.microsoft.com/office/drawing/2015/06/chart">
            <c:ext xmlns:c16="http://schemas.microsoft.com/office/drawing/2014/chart" uri="{C3380CC4-5D6E-409C-BE32-E72D297353CC}">
              <c16:uniqueId val="{00000000-65ED-4D8E-9A01-D426A95F81D1}"/>
            </c:ext>
          </c:extLst>
        </c:ser>
        <c:dLbls>
          <c:showLegendKey val="0"/>
          <c:showVal val="0"/>
          <c:showCatName val="0"/>
          <c:showSerName val="0"/>
          <c:showPercent val="0"/>
          <c:showBubbleSize val="0"/>
        </c:dLbls>
        <c:gapWidth val="150"/>
        <c:axId val="31304704"/>
        <c:axId val="3130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65ED-4D8E-9A01-D426A95F81D1}"/>
            </c:ext>
          </c:extLst>
        </c:ser>
        <c:dLbls>
          <c:showLegendKey val="0"/>
          <c:showVal val="0"/>
          <c:showCatName val="0"/>
          <c:showSerName val="0"/>
          <c:showPercent val="0"/>
          <c:showBubbleSize val="0"/>
        </c:dLbls>
        <c:marker val="1"/>
        <c:smooth val="0"/>
        <c:axId val="31304704"/>
        <c:axId val="31306880"/>
      </c:lineChart>
      <c:dateAx>
        <c:axId val="31304704"/>
        <c:scaling>
          <c:orientation val="minMax"/>
        </c:scaling>
        <c:delete val="1"/>
        <c:axPos val="b"/>
        <c:numFmt formatCode="ge" sourceLinked="1"/>
        <c:majorTickMark val="none"/>
        <c:minorTickMark val="none"/>
        <c:tickLblPos val="none"/>
        <c:crossAx val="31306880"/>
        <c:crosses val="autoZero"/>
        <c:auto val="1"/>
        <c:lblOffset val="100"/>
        <c:baseTimeUnit val="years"/>
      </c:dateAx>
      <c:valAx>
        <c:axId val="313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60.01</c:v>
                </c:pt>
                <c:pt idx="1">
                  <c:v>73.17</c:v>
                </c:pt>
                <c:pt idx="2">
                  <c:v>76.61</c:v>
                </c:pt>
                <c:pt idx="3">
                  <c:v>82.26</c:v>
                </c:pt>
                <c:pt idx="4">
                  <c:v>80.23</c:v>
                </c:pt>
              </c:numCache>
            </c:numRef>
          </c:val>
          <c:extLst xmlns:c16r2="http://schemas.microsoft.com/office/drawing/2015/06/chart">
            <c:ext xmlns:c16="http://schemas.microsoft.com/office/drawing/2014/chart" uri="{C3380CC4-5D6E-409C-BE32-E72D297353CC}">
              <c16:uniqueId val="{00000000-33CD-4E26-A368-8B9C083B8D31}"/>
            </c:ext>
          </c:extLst>
        </c:ser>
        <c:dLbls>
          <c:showLegendKey val="0"/>
          <c:showVal val="0"/>
          <c:showCatName val="0"/>
          <c:showSerName val="0"/>
          <c:showPercent val="0"/>
          <c:showBubbleSize val="0"/>
        </c:dLbls>
        <c:gapWidth val="150"/>
        <c:axId val="87211392"/>
        <c:axId val="8721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102.73</c:v>
                </c:pt>
                <c:pt idx="1">
                  <c:v>108.56</c:v>
                </c:pt>
                <c:pt idx="2">
                  <c:v>109.12</c:v>
                </c:pt>
                <c:pt idx="3">
                  <c:v>106.85</c:v>
                </c:pt>
                <c:pt idx="4">
                  <c:v>108.11</c:v>
                </c:pt>
              </c:numCache>
            </c:numRef>
          </c:val>
          <c:smooth val="0"/>
          <c:extLst xmlns:c16r2="http://schemas.microsoft.com/office/drawing/2015/06/chart">
            <c:ext xmlns:c16="http://schemas.microsoft.com/office/drawing/2014/chart" uri="{C3380CC4-5D6E-409C-BE32-E72D297353CC}">
              <c16:uniqueId val="{00000001-33CD-4E26-A368-8B9C083B8D31}"/>
            </c:ext>
          </c:extLst>
        </c:ser>
        <c:dLbls>
          <c:showLegendKey val="0"/>
          <c:showVal val="0"/>
          <c:showCatName val="0"/>
          <c:showSerName val="0"/>
          <c:showPercent val="0"/>
          <c:showBubbleSize val="0"/>
        </c:dLbls>
        <c:marker val="1"/>
        <c:smooth val="0"/>
        <c:axId val="87211392"/>
        <c:axId val="87217664"/>
      </c:lineChart>
      <c:dateAx>
        <c:axId val="87211392"/>
        <c:scaling>
          <c:orientation val="minMax"/>
        </c:scaling>
        <c:delete val="1"/>
        <c:axPos val="b"/>
        <c:numFmt formatCode="ge" sourceLinked="1"/>
        <c:majorTickMark val="none"/>
        <c:minorTickMark val="none"/>
        <c:tickLblPos val="none"/>
        <c:crossAx val="87217664"/>
        <c:crosses val="autoZero"/>
        <c:auto val="1"/>
        <c:lblOffset val="100"/>
        <c:baseTimeUnit val="years"/>
      </c:dateAx>
      <c:valAx>
        <c:axId val="872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19.5</c:v>
                </c:pt>
                <c:pt idx="1">
                  <c:v>37.450000000000003</c:v>
                </c:pt>
                <c:pt idx="2">
                  <c:v>39.369999999999997</c:v>
                </c:pt>
                <c:pt idx="3">
                  <c:v>41</c:v>
                </c:pt>
                <c:pt idx="4">
                  <c:v>42.9</c:v>
                </c:pt>
              </c:numCache>
            </c:numRef>
          </c:val>
          <c:extLst xmlns:c16r2="http://schemas.microsoft.com/office/drawing/2015/06/chart">
            <c:ext xmlns:c16="http://schemas.microsoft.com/office/drawing/2014/chart" uri="{C3380CC4-5D6E-409C-BE32-E72D297353CC}">
              <c16:uniqueId val="{00000000-FF20-42D3-8869-4D41BD34761C}"/>
            </c:ext>
          </c:extLst>
        </c:ser>
        <c:dLbls>
          <c:showLegendKey val="0"/>
          <c:showVal val="0"/>
          <c:showCatName val="0"/>
          <c:showSerName val="0"/>
          <c:showPercent val="0"/>
          <c:showBubbleSize val="0"/>
        </c:dLbls>
        <c:gapWidth val="150"/>
        <c:axId val="30773248"/>
        <c:axId val="3077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11.39</c:v>
                </c:pt>
                <c:pt idx="1">
                  <c:v>21.28</c:v>
                </c:pt>
                <c:pt idx="2">
                  <c:v>23.95</c:v>
                </c:pt>
                <c:pt idx="3">
                  <c:v>21.09</c:v>
                </c:pt>
                <c:pt idx="4">
                  <c:v>21.16</c:v>
                </c:pt>
              </c:numCache>
            </c:numRef>
          </c:val>
          <c:smooth val="0"/>
          <c:extLst xmlns:c16r2="http://schemas.microsoft.com/office/drawing/2015/06/chart">
            <c:ext xmlns:c16="http://schemas.microsoft.com/office/drawing/2014/chart" uri="{C3380CC4-5D6E-409C-BE32-E72D297353CC}">
              <c16:uniqueId val="{00000001-FF20-42D3-8869-4D41BD34761C}"/>
            </c:ext>
          </c:extLst>
        </c:ser>
        <c:dLbls>
          <c:showLegendKey val="0"/>
          <c:showVal val="0"/>
          <c:showCatName val="0"/>
          <c:showSerName val="0"/>
          <c:showPercent val="0"/>
          <c:showBubbleSize val="0"/>
        </c:dLbls>
        <c:marker val="1"/>
        <c:smooth val="0"/>
        <c:axId val="30773248"/>
        <c:axId val="30775168"/>
      </c:lineChart>
      <c:dateAx>
        <c:axId val="30773248"/>
        <c:scaling>
          <c:orientation val="minMax"/>
        </c:scaling>
        <c:delete val="1"/>
        <c:axPos val="b"/>
        <c:numFmt formatCode="ge" sourceLinked="1"/>
        <c:majorTickMark val="none"/>
        <c:minorTickMark val="none"/>
        <c:tickLblPos val="none"/>
        <c:crossAx val="30775168"/>
        <c:crosses val="autoZero"/>
        <c:auto val="1"/>
        <c:lblOffset val="100"/>
        <c:baseTimeUnit val="years"/>
      </c:dateAx>
      <c:valAx>
        <c:axId val="307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70-47AC-9C5B-45E636536023}"/>
            </c:ext>
          </c:extLst>
        </c:ser>
        <c:dLbls>
          <c:showLegendKey val="0"/>
          <c:showVal val="0"/>
          <c:showCatName val="0"/>
          <c:showSerName val="0"/>
          <c:showPercent val="0"/>
          <c:showBubbleSize val="0"/>
        </c:dLbls>
        <c:gapWidth val="150"/>
        <c:axId val="31150464"/>
        <c:axId val="3115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0.78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570-47AC-9C5B-45E636536023}"/>
            </c:ext>
          </c:extLst>
        </c:ser>
        <c:dLbls>
          <c:showLegendKey val="0"/>
          <c:showVal val="0"/>
          <c:showCatName val="0"/>
          <c:showSerName val="0"/>
          <c:showPercent val="0"/>
          <c:showBubbleSize val="0"/>
        </c:dLbls>
        <c:marker val="1"/>
        <c:smooth val="0"/>
        <c:axId val="31150464"/>
        <c:axId val="31152384"/>
      </c:lineChart>
      <c:dateAx>
        <c:axId val="31150464"/>
        <c:scaling>
          <c:orientation val="minMax"/>
        </c:scaling>
        <c:delete val="1"/>
        <c:axPos val="b"/>
        <c:numFmt formatCode="ge" sourceLinked="1"/>
        <c:majorTickMark val="none"/>
        <c:minorTickMark val="none"/>
        <c:tickLblPos val="none"/>
        <c:crossAx val="31152384"/>
        <c:crosses val="autoZero"/>
        <c:auto val="1"/>
        <c:lblOffset val="100"/>
        <c:baseTimeUnit val="years"/>
      </c:dateAx>
      <c:valAx>
        <c:axId val="311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906.35</c:v>
                </c:pt>
                <c:pt idx="1">
                  <c:v>795.13</c:v>
                </c:pt>
                <c:pt idx="2">
                  <c:v>848.07</c:v>
                </c:pt>
                <c:pt idx="3">
                  <c:v>874.57</c:v>
                </c:pt>
                <c:pt idx="4">
                  <c:v>919.53</c:v>
                </c:pt>
              </c:numCache>
            </c:numRef>
          </c:val>
          <c:extLst xmlns:c16r2="http://schemas.microsoft.com/office/drawing/2015/06/chart">
            <c:ext xmlns:c16="http://schemas.microsoft.com/office/drawing/2014/chart" uri="{C3380CC4-5D6E-409C-BE32-E72D297353CC}">
              <c16:uniqueId val="{00000000-C352-4BD8-A2CF-A30C46A5A03F}"/>
            </c:ext>
          </c:extLst>
        </c:ser>
        <c:dLbls>
          <c:showLegendKey val="0"/>
          <c:showVal val="0"/>
          <c:showCatName val="0"/>
          <c:showSerName val="0"/>
          <c:showPercent val="0"/>
          <c:showBubbleSize val="0"/>
        </c:dLbls>
        <c:gapWidth val="150"/>
        <c:axId val="31188096"/>
        <c:axId val="3119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149.66</c:v>
                </c:pt>
                <c:pt idx="1">
                  <c:v>100.32</c:v>
                </c:pt>
                <c:pt idx="2">
                  <c:v>116.49</c:v>
                </c:pt>
                <c:pt idx="3">
                  <c:v>92.92</c:v>
                </c:pt>
                <c:pt idx="4">
                  <c:v>86.54</c:v>
                </c:pt>
              </c:numCache>
            </c:numRef>
          </c:val>
          <c:smooth val="0"/>
          <c:extLst xmlns:c16r2="http://schemas.microsoft.com/office/drawing/2015/06/chart">
            <c:ext xmlns:c16="http://schemas.microsoft.com/office/drawing/2014/chart" uri="{C3380CC4-5D6E-409C-BE32-E72D297353CC}">
              <c16:uniqueId val="{00000001-C352-4BD8-A2CF-A30C46A5A03F}"/>
            </c:ext>
          </c:extLst>
        </c:ser>
        <c:dLbls>
          <c:showLegendKey val="0"/>
          <c:showVal val="0"/>
          <c:showCatName val="0"/>
          <c:showSerName val="0"/>
          <c:showPercent val="0"/>
          <c:showBubbleSize val="0"/>
        </c:dLbls>
        <c:marker val="1"/>
        <c:smooth val="0"/>
        <c:axId val="31188096"/>
        <c:axId val="31190016"/>
      </c:lineChart>
      <c:dateAx>
        <c:axId val="31188096"/>
        <c:scaling>
          <c:orientation val="minMax"/>
        </c:scaling>
        <c:delete val="1"/>
        <c:axPos val="b"/>
        <c:numFmt formatCode="ge" sourceLinked="1"/>
        <c:majorTickMark val="none"/>
        <c:minorTickMark val="none"/>
        <c:tickLblPos val="none"/>
        <c:crossAx val="31190016"/>
        <c:crosses val="autoZero"/>
        <c:auto val="1"/>
        <c:lblOffset val="100"/>
        <c:baseTimeUnit val="years"/>
      </c:dateAx>
      <c:valAx>
        <c:axId val="311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1520.34</c:v>
                </c:pt>
                <c:pt idx="1">
                  <c:v>121.84</c:v>
                </c:pt>
                <c:pt idx="2">
                  <c:v>117.82</c:v>
                </c:pt>
                <c:pt idx="3">
                  <c:v>131.99</c:v>
                </c:pt>
                <c:pt idx="4">
                  <c:v>140.28</c:v>
                </c:pt>
              </c:numCache>
            </c:numRef>
          </c:val>
          <c:extLst xmlns:c16r2="http://schemas.microsoft.com/office/drawing/2015/06/chart">
            <c:ext xmlns:c16="http://schemas.microsoft.com/office/drawing/2014/chart" uri="{C3380CC4-5D6E-409C-BE32-E72D297353CC}">
              <c16:uniqueId val="{00000000-0C7B-4B8C-B699-647F1E4560E7}"/>
            </c:ext>
          </c:extLst>
        </c:ser>
        <c:dLbls>
          <c:showLegendKey val="0"/>
          <c:showVal val="0"/>
          <c:showCatName val="0"/>
          <c:showSerName val="0"/>
          <c:showPercent val="0"/>
          <c:showBubbleSize val="0"/>
        </c:dLbls>
        <c:gapWidth val="150"/>
        <c:axId val="30898048"/>
        <c:axId val="3090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246.4</c:v>
                </c:pt>
                <c:pt idx="1">
                  <c:v>49.23</c:v>
                </c:pt>
                <c:pt idx="2">
                  <c:v>44.37</c:v>
                </c:pt>
                <c:pt idx="3">
                  <c:v>50.66</c:v>
                </c:pt>
                <c:pt idx="4">
                  <c:v>62.25</c:v>
                </c:pt>
              </c:numCache>
            </c:numRef>
          </c:val>
          <c:smooth val="0"/>
          <c:extLst xmlns:c16r2="http://schemas.microsoft.com/office/drawing/2015/06/chart">
            <c:ext xmlns:c16="http://schemas.microsoft.com/office/drawing/2014/chart" uri="{C3380CC4-5D6E-409C-BE32-E72D297353CC}">
              <c16:uniqueId val="{00000001-0C7B-4B8C-B699-647F1E4560E7}"/>
            </c:ext>
          </c:extLst>
        </c:ser>
        <c:dLbls>
          <c:showLegendKey val="0"/>
          <c:showVal val="0"/>
          <c:showCatName val="0"/>
          <c:showSerName val="0"/>
          <c:showPercent val="0"/>
          <c:showBubbleSize val="0"/>
        </c:dLbls>
        <c:marker val="1"/>
        <c:smooth val="0"/>
        <c:axId val="30898048"/>
        <c:axId val="30904320"/>
      </c:lineChart>
      <c:dateAx>
        <c:axId val="30898048"/>
        <c:scaling>
          <c:orientation val="minMax"/>
        </c:scaling>
        <c:delete val="1"/>
        <c:axPos val="b"/>
        <c:numFmt formatCode="ge" sourceLinked="1"/>
        <c:majorTickMark val="none"/>
        <c:minorTickMark val="none"/>
        <c:tickLblPos val="none"/>
        <c:crossAx val="30904320"/>
        <c:crosses val="autoZero"/>
        <c:auto val="1"/>
        <c:lblOffset val="100"/>
        <c:baseTimeUnit val="years"/>
      </c:dateAx>
      <c:valAx>
        <c:axId val="309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205.65</c:v>
                </c:pt>
                <c:pt idx="1">
                  <c:v>1.1000000000000001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7B6-42A7-B231-599B5F23463F}"/>
            </c:ext>
          </c:extLst>
        </c:ser>
        <c:dLbls>
          <c:showLegendKey val="0"/>
          <c:showVal val="0"/>
          <c:showCatName val="0"/>
          <c:showSerName val="0"/>
          <c:showPercent val="0"/>
          <c:showBubbleSize val="0"/>
        </c:dLbls>
        <c:gapWidth val="150"/>
        <c:axId val="30947584"/>
        <c:axId val="3095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77B6-42A7-B231-599B5F23463F}"/>
            </c:ext>
          </c:extLst>
        </c:ser>
        <c:dLbls>
          <c:showLegendKey val="0"/>
          <c:showVal val="0"/>
          <c:showCatName val="0"/>
          <c:showSerName val="0"/>
          <c:showPercent val="0"/>
          <c:showBubbleSize val="0"/>
        </c:dLbls>
        <c:marker val="1"/>
        <c:smooth val="0"/>
        <c:axId val="30947584"/>
        <c:axId val="30953856"/>
      </c:lineChart>
      <c:dateAx>
        <c:axId val="30947584"/>
        <c:scaling>
          <c:orientation val="minMax"/>
        </c:scaling>
        <c:delete val="1"/>
        <c:axPos val="b"/>
        <c:numFmt formatCode="ge" sourceLinked="1"/>
        <c:majorTickMark val="none"/>
        <c:minorTickMark val="none"/>
        <c:tickLblPos val="none"/>
        <c:crossAx val="30953856"/>
        <c:crosses val="autoZero"/>
        <c:auto val="1"/>
        <c:lblOffset val="100"/>
        <c:baseTimeUnit val="years"/>
      </c:dateAx>
      <c:valAx>
        <c:axId val="309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129.11000000000001</c:v>
                </c:pt>
                <c:pt idx="1">
                  <c:v>166.56</c:v>
                </c:pt>
                <c:pt idx="2">
                  <c:v>154.36000000000001</c:v>
                </c:pt>
                <c:pt idx="3">
                  <c:v>163.80000000000001</c:v>
                </c:pt>
                <c:pt idx="4">
                  <c:v>103.76</c:v>
                </c:pt>
              </c:numCache>
            </c:numRef>
          </c:val>
          <c:extLst xmlns:c16r2="http://schemas.microsoft.com/office/drawing/2015/06/chart">
            <c:ext xmlns:c16="http://schemas.microsoft.com/office/drawing/2014/chart" uri="{C3380CC4-5D6E-409C-BE32-E72D297353CC}">
              <c16:uniqueId val="{00000000-D1B5-4BAF-B8C3-3C45FD344B8F}"/>
            </c:ext>
          </c:extLst>
        </c:ser>
        <c:dLbls>
          <c:showLegendKey val="0"/>
          <c:showVal val="0"/>
          <c:showCatName val="0"/>
          <c:showSerName val="0"/>
          <c:showPercent val="0"/>
          <c:showBubbleSize val="0"/>
        </c:dLbls>
        <c:gapWidth val="150"/>
        <c:axId val="30980736"/>
        <c:axId val="3098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D1B5-4BAF-B8C3-3C45FD344B8F}"/>
            </c:ext>
          </c:extLst>
        </c:ser>
        <c:dLbls>
          <c:showLegendKey val="0"/>
          <c:showVal val="0"/>
          <c:showCatName val="0"/>
          <c:showSerName val="0"/>
          <c:showPercent val="0"/>
          <c:showBubbleSize val="0"/>
        </c:dLbls>
        <c:marker val="1"/>
        <c:smooth val="0"/>
        <c:axId val="30980736"/>
        <c:axId val="30982912"/>
      </c:lineChart>
      <c:dateAx>
        <c:axId val="30980736"/>
        <c:scaling>
          <c:orientation val="minMax"/>
        </c:scaling>
        <c:delete val="1"/>
        <c:axPos val="b"/>
        <c:numFmt formatCode="ge" sourceLinked="1"/>
        <c:majorTickMark val="none"/>
        <c:minorTickMark val="none"/>
        <c:tickLblPos val="none"/>
        <c:crossAx val="30982912"/>
        <c:crosses val="autoZero"/>
        <c:auto val="1"/>
        <c:lblOffset val="100"/>
        <c:baseTimeUnit val="years"/>
      </c:dateAx>
      <c:valAx>
        <c:axId val="309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149.35</c:v>
                </c:pt>
                <c:pt idx="1">
                  <c:v>115.39</c:v>
                </c:pt>
                <c:pt idx="2">
                  <c:v>125.15</c:v>
                </c:pt>
                <c:pt idx="3">
                  <c:v>117.96</c:v>
                </c:pt>
                <c:pt idx="4">
                  <c:v>186.49</c:v>
                </c:pt>
              </c:numCache>
            </c:numRef>
          </c:val>
          <c:extLst xmlns:c16r2="http://schemas.microsoft.com/office/drawing/2015/06/chart">
            <c:ext xmlns:c16="http://schemas.microsoft.com/office/drawing/2014/chart" uri="{C3380CC4-5D6E-409C-BE32-E72D297353CC}">
              <c16:uniqueId val="{00000000-23AF-47C6-8EC8-DE0EB7E379FA}"/>
            </c:ext>
          </c:extLst>
        </c:ser>
        <c:dLbls>
          <c:showLegendKey val="0"/>
          <c:showVal val="0"/>
          <c:showCatName val="0"/>
          <c:showSerName val="0"/>
          <c:showPercent val="0"/>
          <c:showBubbleSize val="0"/>
        </c:dLbls>
        <c:gapWidth val="150"/>
        <c:axId val="30996736"/>
        <c:axId val="3109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23AF-47C6-8EC8-DE0EB7E379FA}"/>
            </c:ext>
          </c:extLst>
        </c:ser>
        <c:dLbls>
          <c:showLegendKey val="0"/>
          <c:showVal val="0"/>
          <c:showCatName val="0"/>
          <c:showSerName val="0"/>
          <c:showPercent val="0"/>
          <c:showBubbleSize val="0"/>
        </c:dLbls>
        <c:marker val="1"/>
        <c:smooth val="0"/>
        <c:axId val="30996736"/>
        <c:axId val="31093120"/>
      </c:lineChart>
      <c:dateAx>
        <c:axId val="30996736"/>
        <c:scaling>
          <c:orientation val="minMax"/>
        </c:scaling>
        <c:delete val="1"/>
        <c:axPos val="b"/>
        <c:numFmt formatCode="ge" sourceLinked="1"/>
        <c:majorTickMark val="none"/>
        <c:minorTickMark val="none"/>
        <c:tickLblPos val="none"/>
        <c:crossAx val="31093120"/>
        <c:crosses val="autoZero"/>
        <c:auto val="1"/>
        <c:lblOffset val="100"/>
        <c:baseTimeUnit val="years"/>
      </c:dateAx>
      <c:valAx>
        <c:axId val="310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宮田村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7">
        <f>データ!S6</f>
        <v>9073</v>
      </c>
      <c r="AM8" s="67"/>
      <c r="AN8" s="67"/>
      <c r="AO8" s="67"/>
      <c r="AP8" s="67"/>
      <c r="AQ8" s="67"/>
      <c r="AR8" s="67"/>
      <c r="AS8" s="67"/>
      <c r="AT8" s="66">
        <f>データ!T6</f>
        <v>54.5</v>
      </c>
      <c r="AU8" s="66"/>
      <c r="AV8" s="66"/>
      <c r="AW8" s="66"/>
      <c r="AX8" s="66"/>
      <c r="AY8" s="66"/>
      <c r="AZ8" s="66"/>
      <c r="BA8" s="66"/>
      <c r="BB8" s="66">
        <f>データ!U6</f>
        <v>166.48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76.91</v>
      </c>
      <c r="J10" s="66"/>
      <c r="K10" s="66"/>
      <c r="L10" s="66"/>
      <c r="M10" s="66"/>
      <c r="N10" s="66"/>
      <c r="O10" s="66"/>
      <c r="P10" s="66">
        <f>データ!P6</f>
        <v>74.790000000000006</v>
      </c>
      <c r="Q10" s="66"/>
      <c r="R10" s="66"/>
      <c r="S10" s="66"/>
      <c r="T10" s="66"/>
      <c r="U10" s="66"/>
      <c r="V10" s="66"/>
      <c r="W10" s="66">
        <f>データ!Q6</f>
        <v>92.6</v>
      </c>
      <c r="X10" s="66"/>
      <c r="Y10" s="66"/>
      <c r="Z10" s="66"/>
      <c r="AA10" s="66"/>
      <c r="AB10" s="66"/>
      <c r="AC10" s="66"/>
      <c r="AD10" s="67">
        <f>データ!R6</f>
        <v>3996</v>
      </c>
      <c r="AE10" s="67"/>
      <c r="AF10" s="67"/>
      <c r="AG10" s="67"/>
      <c r="AH10" s="67"/>
      <c r="AI10" s="67"/>
      <c r="AJ10" s="67"/>
      <c r="AK10" s="2"/>
      <c r="AL10" s="67">
        <f>データ!V6</f>
        <v>6778</v>
      </c>
      <c r="AM10" s="67"/>
      <c r="AN10" s="67"/>
      <c r="AO10" s="67"/>
      <c r="AP10" s="67"/>
      <c r="AQ10" s="67"/>
      <c r="AR10" s="67"/>
      <c r="AS10" s="67"/>
      <c r="AT10" s="66">
        <f>データ!W6</f>
        <v>2.4500000000000002</v>
      </c>
      <c r="AU10" s="66"/>
      <c r="AV10" s="66"/>
      <c r="AW10" s="66"/>
      <c r="AX10" s="66"/>
      <c r="AY10" s="66"/>
      <c r="AZ10" s="66"/>
      <c r="BA10" s="66"/>
      <c r="BB10" s="66">
        <f>データ!X6</f>
        <v>2766.53</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0sFowRX6iOwr8dJ36exQK2W4cZruSThtCvav72/WQGjAmXlD9R8goeT0PO0X3OJzuvnFwzsfyKBy8Exg0uWZFQ==" saltValue="IoprRf/hUcz8IFwv6AOMN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203882</v>
      </c>
      <c r="D6" s="33">
        <f t="shared" si="3"/>
        <v>46</v>
      </c>
      <c r="E6" s="33">
        <f t="shared" si="3"/>
        <v>17</v>
      </c>
      <c r="F6" s="33">
        <f t="shared" si="3"/>
        <v>1</v>
      </c>
      <c r="G6" s="33">
        <f t="shared" si="3"/>
        <v>0</v>
      </c>
      <c r="H6" s="33" t="str">
        <f t="shared" si="3"/>
        <v>長野県　宮田村</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76.91</v>
      </c>
      <c r="P6" s="34">
        <f t="shared" si="3"/>
        <v>74.790000000000006</v>
      </c>
      <c r="Q6" s="34">
        <f t="shared" si="3"/>
        <v>92.6</v>
      </c>
      <c r="R6" s="34">
        <f t="shared" si="3"/>
        <v>3996</v>
      </c>
      <c r="S6" s="34">
        <f t="shared" si="3"/>
        <v>9073</v>
      </c>
      <c r="T6" s="34">
        <f t="shared" si="3"/>
        <v>54.5</v>
      </c>
      <c r="U6" s="34">
        <f t="shared" si="3"/>
        <v>166.48</v>
      </c>
      <c r="V6" s="34">
        <f t="shared" si="3"/>
        <v>6778</v>
      </c>
      <c r="W6" s="34">
        <f t="shared" si="3"/>
        <v>2.4500000000000002</v>
      </c>
      <c r="X6" s="34">
        <f t="shared" si="3"/>
        <v>2766.53</v>
      </c>
      <c r="Y6" s="35">
        <f>IF(Y7="",NA(),Y7)</f>
        <v>60.01</v>
      </c>
      <c r="Z6" s="35">
        <f t="shared" ref="Z6:AH6" si="4">IF(Z7="",NA(),Z7)</f>
        <v>73.17</v>
      </c>
      <c r="AA6" s="35">
        <f t="shared" si="4"/>
        <v>76.61</v>
      </c>
      <c r="AB6" s="35">
        <f t="shared" si="4"/>
        <v>82.26</v>
      </c>
      <c r="AC6" s="35">
        <f t="shared" si="4"/>
        <v>80.23</v>
      </c>
      <c r="AD6" s="35">
        <f t="shared" si="4"/>
        <v>102.73</v>
      </c>
      <c r="AE6" s="35">
        <f t="shared" si="4"/>
        <v>108.56</v>
      </c>
      <c r="AF6" s="35">
        <f t="shared" si="4"/>
        <v>109.12</v>
      </c>
      <c r="AG6" s="35">
        <f t="shared" si="4"/>
        <v>106.85</v>
      </c>
      <c r="AH6" s="35">
        <f t="shared" si="4"/>
        <v>108.11</v>
      </c>
      <c r="AI6" s="34" t="str">
        <f>IF(AI7="","",IF(AI7="-","【-】","【"&amp;SUBSTITUTE(TEXT(AI7,"#,##0.00"),"-","△")&amp;"】"))</f>
        <v>【108.80】</v>
      </c>
      <c r="AJ6" s="35">
        <f>IF(AJ7="",NA(),AJ7)</f>
        <v>906.35</v>
      </c>
      <c r="AK6" s="35">
        <f t="shared" ref="AK6:AS6" si="5">IF(AK7="",NA(),AK7)</f>
        <v>795.13</v>
      </c>
      <c r="AL6" s="35">
        <f t="shared" si="5"/>
        <v>848.07</v>
      </c>
      <c r="AM6" s="35">
        <f t="shared" si="5"/>
        <v>874.57</v>
      </c>
      <c r="AN6" s="35">
        <f t="shared" si="5"/>
        <v>919.53</v>
      </c>
      <c r="AO6" s="35">
        <f t="shared" si="5"/>
        <v>149.66</v>
      </c>
      <c r="AP6" s="35">
        <f t="shared" si="5"/>
        <v>100.32</v>
      </c>
      <c r="AQ6" s="35">
        <f t="shared" si="5"/>
        <v>116.49</v>
      </c>
      <c r="AR6" s="35">
        <f t="shared" si="5"/>
        <v>92.92</v>
      </c>
      <c r="AS6" s="35">
        <f t="shared" si="5"/>
        <v>86.54</v>
      </c>
      <c r="AT6" s="34" t="str">
        <f>IF(AT7="","",IF(AT7="-","【-】","【"&amp;SUBSTITUTE(TEXT(AT7,"#,##0.00"),"-","△")&amp;"】"))</f>
        <v>【4.27】</v>
      </c>
      <c r="AU6" s="35">
        <f>IF(AU7="",NA(),AU7)</f>
        <v>1520.34</v>
      </c>
      <c r="AV6" s="35">
        <f t="shared" ref="AV6:BD6" si="6">IF(AV7="",NA(),AV7)</f>
        <v>121.84</v>
      </c>
      <c r="AW6" s="35">
        <f t="shared" si="6"/>
        <v>117.82</v>
      </c>
      <c r="AX6" s="35">
        <f t="shared" si="6"/>
        <v>131.99</v>
      </c>
      <c r="AY6" s="35">
        <f t="shared" si="6"/>
        <v>140.28</v>
      </c>
      <c r="AZ6" s="35">
        <f t="shared" si="6"/>
        <v>246.4</v>
      </c>
      <c r="BA6" s="35">
        <f t="shared" si="6"/>
        <v>49.23</v>
      </c>
      <c r="BB6" s="35">
        <f t="shared" si="6"/>
        <v>44.37</v>
      </c>
      <c r="BC6" s="35">
        <f t="shared" si="6"/>
        <v>50.66</v>
      </c>
      <c r="BD6" s="35">
        <f t="shared" si="6"/>
        <v>62.25</v>
      </c>
      <c r="BE6" s="34" t="str">
        <f>IF(BE7="","",IF(BE7="-","【-】","【"&amp;SUBSTITUTE(TEXT(BE7,"#,##0.00"),"-","△")&amp;"】"))</f>
        <v>【66.41】</v>
      </c>
      <c r="BF6" s="35">
        <f>IF(BF7="",NA(),BF7)</f>
        <v>205.65</v>
      </c>
      <c r="BG6" s="35">
        <f t="shared" ref="BG6:BO6" si="7">IF(BG7="",NA(),BG7)</f>
        <v>1.1000000000000001</v>
      </c>
      <c r="BH6" s="34">
        <f t="shared" si="7"/>
        <v>0</v>
      </c>
      <c r="BI6" s="34">
        <f t="shared" si="7"/>
        <v>0</v>
      </c>
      <c r="BJ6" s="34">
        <f t="shared" si="7"/>
        <v>0</v>
      </c>
      <c r="BK6" s="35">
        <f t="shared" si="7"/>
        <v>1209.95</v>
      </c>
      <c r="BL6" s="35">
        <f t="shared" si="7"/>
        <v>1136.5</v>
      </c>
      <c r="BM6" s="35">
        <f t="shared" si="7"/>
        <v>1118.56</v>
      </c>
      <c r="BN6" s="35">
        <f t="shared" si="7"/>
        <v>1111.31</v>
      </c>
      <c r="BO6" s="35">
        <f t="shared" si="7"/>
        <v>966.33</v>
      </c>
      <c r="BP6" s="34" t="str">
        <f>IF(BP7="","",IF(BP7="-","【-】","【"&amp;SUBSTITUTE(TEXT(BP7,"#,##0.00"),"-","△")&amp;"】"))</f>
        <v>【707.33】</v>
      </c>
      <c r="BQ6" s="35">
        <f>IF(BQ7="",NA(),BQ7)</f>
        <v>129.11000000000001</v>
      </c>
      <c r="BR6" s="35">
        <f t="shared" ref="BR6:BZ6" si="8">IF(BR7="",NA(),BR7)</f>
        <v>166.56</v>
      </c>
      <c r="BS6" s="35">
        <f t="shared" si="8"/>
        <v>154.36000000000001</v>
      </c>
      <c r="BT6" s="35">
        <f t="shared" si="8"/>
        <v>163.80000000000001</v>
      </c>
      <c r="BU6" s="35">
        <f t="shared" si="8"/>
        <v>103.76</v>
      </c>
      <c r="BV6" s="35">
        <f t="shared" si="8"/>
        <v>69.48</v>
      </c>
      <c r="BW6" s="35">
        <f t="shared" si="8"/>
        <v>71.650000000000006</v>
      </c>
      <c r="BX6" s="35">
        <f t="shared" si="8"/>
        <v>72.33</v>
      </c>
      <c r="BY6" s="35">
        <f t="shared" si="8"/>
        <v>75.540000000000006</v>
      </c>
      <c r="BZ6" s="35">
        <f t="shared" si="8"/>
        <v>81.739999999999995</v>
      </c>
      <c r="CA6" s="34" t="str">
        <f>IF(CA7="","",IF(CA7="-","【-】","【"&amp;SUBSTITUTE(TEXT(CA7,"#,##0.00"),"-","△")&amp;"】"))</f>
        <v>【101.26】</v>
      </c>
      <c r="CB6" s="35">
        <f>IF(CB7="",NA(),CB7)</f>
        <v>149.35</v>
      </c>
      <c r="CC6" s="35">
        <f t="shared" ref="CC6:CK6" si="9">IF(CC7="",NA(),CC7)</f>
        <v>115.39</v>
      </c>
      <c r="CD6" s="35">
        <f t="shared" si="9"/>
        <v>125.15</v>
      </c>
      <c r="CE6" s="35">
        <f t="shared" si="9"/>
        <v>117.96</v>
      </c>
      <c r="CF6" s="35">
        <f t="shared" si="9"/>
        <v>186.49</v>
      </c>
      <c r="CG6" s="35">
        <f t="shared" si="9"/>
        <v>220.67</v>
      </c>
      <c r="CH6" s="35">
        <f t="shared" si="9"/>
        <v>217.82</v>
      </c>
      <c r="CI6" s="35">
        <f t="shared" si="9"/>
        <v>215.28</v>
      </c>
      <c r="CJ6" s="35">
        <f t="shared" si="9"/>
        <v>207.96</v>
      </c>
      <c r="CK6" s="35">
        <f t="shared" si="9"/>
        <v>194.31</v>
      </c>
      <c r="CL6" s="34" t="str">
        <f>IF(CL7="","",IF(CL7="-","【-】","【"&amp;SUBSTITUTE(TEXT(CL7,"#,##0.00"),"-","△")&amp;"】"))</f>
        <v>【136.39】</v>
      </c>
      <c r="CM6" s="35">
        <f>IF(CM7="",NA(),CM7)</f>
        <v>42.13</v>
      </c>
      <c r="CN6" s="35">
        <f t="shared" ref="CN6:CV6" si="10">IF(CN7="",NA(),CN7)</f>
        <v>45.79</v>
      </c>
      <c r="CO6" s="35">
        <f t="shared" si="10"/>
        <v>47.04</v>
      </c>
      <c r="CP6" s="35">
        <f t="shared" si="10"/>
        <v>47.15</v>
      </c>
      <c r="CQ6" s="35">
        <f t="shared" si="10"/>
        <v>46.8</v>
      </c>
      <c r="CR6" s="35">
        <f t="shared" si="10"/>
        <v>55.81</v>
      </c>
      <c r="CS6" s="35">
        <f t="shared" si="10"/>
        <v>54.44</v>
      </c>
      <c r="CT6" s="35">
        <f t="shared" si="10"/>
        <v>54.67</v>
      </c>
      <c r="CU6" s="35">
        <f t="shared" si="10"/>
        <v>53.51</v>
      </c>
      <c r="CV6" s="35">
        <f t="shared" si="10"/>
        <v>53.5</v>
      </c>
      <c r="CW6" s="34" t="str">
        <f>IF(CW7="","",IF(CW7="-","【-】","【"&amp;SUBSTITUTE(TEXT(CW7,"#,##0.00"),"-","△")&amp;"】"))</f>
        <v>【60.13】</v>
      </c>
      <c r="CX6" s="35">
        <f>IF(CX7="",NA(),CX7)</f>
        <v>96.16</v>
      </c>
      <c r="CY6" s="35">
        <f t="shared" ref="CY6:DG6" si="11">IF(CY7="",NA(),CY7)</f>
        <v>96.81</v>
      </c>
      <c r="CZ6" s="35">
        <f t="shared" si="11"/>
        <v>96.88</v>
      </c>
      <c r="DA6" s="35">
        <f t="shared" si="11"/>
        <v>96.77</v>
      </c>
      <c r="DB6" s="35">
        <f t="shared" si="11"/>
        <v>96.83</v>
      </c>
      <c r="DC6" s="35">
        <f t="shared" si="11"/>
        <v>84.41</v>
      </c>
      <c r="DD6" s="35">
        <f t="shared" si="11"/>
        <v>84.2</v>
      </c>
      <c r="DE6" s="35">
        <f t="shared" si="11"/>
        <v>83.8</v>
      </c>
      <c r="DF6" s="35">
        <f t="shared" si="11"/>
        <v>83.91</v>
      </c>
      <c r="DG6" s="35">
        <f t="shared" si="11"/>
        <v>83.51</v>
      </c>
      <c r="DH6" s="34" t="str">
        <f>IF(DH7="","",IF(DH7="-","【-】","【"&amp;SUBSTITUTE(TEXT(DH7,"#,##0.00"),"-","△")&amp;"】"))</f>
        <v>【95.06】</v>
      </c>
      <c r="DI6" s="35">
        <f>IF(DI7="",NA(),DI7)</f>
        <v>19.5</v>
      </c>
      <c r="DJ6" s="35">
        <f t="shared" ref="DJ6:DR6" si="12">IF(DJ7="",NA(),DJ7)</f>
        <v>37.450000000000003</v>
      </c>
      <c r="DK6" s="35">
        <f t="shared" si="12"/>
        <v>39.369999999999997</v>
      </c>
      <c r="DL6" s="35">
        <f t="shared" si="12"/>
        <v>41</v>
      </c>
      <c r="DM6" s="35">
        <f t="shared" si="12"/>
        <v>42.9</v>
      </c>
      <c r="DN6" s="35">
        <f t="shared" si="12"/>
        <v>11.39</v>
      </c>
      <c r="DO6" s="35">
        <f t="shared" si="12"/>
        <v>21.28</v>
      </c>
      <c r="DP6" s="35">
        <f t="shared" si="12"/>
        <v>23.95</v>
      </c>
      <c r="DQ6" s="35">
        <f t="shared" si="12"/>
        <v>21.09</v>
      </c>
      <c r="DR6" s="35">
        <f t="shared" si="12"/>
        <v>21.16</v>
      </c>
      <c r="DS6" s="34" t="str">
        <f>IF(DS7="","",IF(DS7="-","【-】","【"&amp;SUBSTITUTE(TEXT(DS7,"#,##0.00"),"-","△")&amp;"】"))</f>
        <v>【38.13】</v>
      </c>
      <c r="DT6" s="34">
        <f>IF(DT7="",NA(),DT7)</f>
        <v>0</v>
      </c>
      <c r="DU6" s="34">
        <f t="shared" ref="DU6:EC6" si="13">IF(DU7="",NA(),DU7)</f>
        <v>0</v>
      </c>
      <c r="DV6" s="34">
        <f t="shared" si="13"/>
        <v>0</v>
      </c>
      <c r="DW6" s="34">
        <f t="shared" si="13"/>
        <v>0</v>
      </c>
      <c r="DX6" s="34">
        <f t="shared" si="13"/>
        <v>0</v>
      </c>
      <c r="DY6" s="35">
        <f t="shared" si="13"/>
        <v>0.78</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4">
        <f t="shared" si="14"/>
        <v>0</v>
      </c>
      <c r="EI6" s="34">
        <f t="shared" si="14"/>
        <v>0</v>
      </c>
      <c r="EJ6" s="35">
        <f t="shared" si="14"/>
        <v>7.0000000000000007E-2</v>
      </c>
      <c r="EK6" s="35">
        <f t="shared" si="14"/>
        <v>0.04</v>
      </c>
      <c r="EL6" s="35">
        <f t="shared" si="14"/>
        <v>0.11</v>
      </c>
      <c r="EM6" s="35">
        <f t="shared" si="14"/>
        <v>0.15</v>
      </c>
      <c r="EN6" s="35">
        <f t="shared" si="14"/>
        <v>0.16</v>
      </c>
      <c r="EO6" s="34" t="str">
        <f>IF(EO7="","",IF(EO7="-","【-】","【"&amp;SUBSTITUTE(TEXT(EO7,"#,##0.00"),"-","△")&amp;"】"))</f>
        <v>【0.23】</v>
      </c>
    </row>
    <row r="7" spans="1:148" s="36" customFormat="1" x14ac:dyDescent="0.15">
      <c r="A7" s="28"/>
      <c r="B7" s="37">
        <v>2017</v>
      </c>
      <c r="C7" s="37">
        <v>203882</v>
      </c>
      <c r="D7" s="37">
        <v>46</v>
      </c>
      <c r="E7" s="37">
        <v>17</v>
      </c>
      <c r="F7" s="37">
        <v>1</v>
      </c>
      <c r="G7" s="37">
        <v>0</v>
      </c>
      <c r="H7" s="37" t="s">
        <v>108</v>
      </c>
      <c r="I7" s="37" t="s">
        <v>109</v>
      </c>
      <c r="J7" s="37" t="s">
        <v>110</v>
      </c>
      <c r="K7" s="37" t="s">
        <v>111</v>
      </c>
      <c r="L7" s="37" t="s">
        <v>112</v>
      </c>
      <c r="M7" s="37" t="s">
        <v>113</v>
      </c>
      <c r="N7" s="38" t="s">
        <v>114</v>
      </c>
      <c r="O7" s="38">
        <v>76.91</v>
      </c>
      <c r="P7" s="38">
        <v>74.790000000000006</v>
      </c>
      <c r="Q7" s="38">
        <v>92.6</v>
      </c>
      <c r="R7" s="38">
        <v>3996</v>
      </c>
      <c r="S7" s="38">
        <v>9073</v>
      </c>
      <c r="T7" s="38">
        <v>54.5</v>
      </c>
      <c r="U7" s="38">
        <v>166.48</v>
      </c>
      <c r="V7" s="38">
        <v>6778</v>
      </c>
      <c r="W7" s="38">
        <v>2.4500000000000002</v>
      </c>
      <c r="X7" s="38">
        <v>2766.53</v>
      </c>
      <c r="Y7" s="38">
        <v>60.01</v>
      </c>
      <c r="Z7" s="38">
        <v>73.17</v>
      </c>
      <c r="AA7" s="38">
        <v>76.61</v>
      </c>
      <c r="AB7" s="38">
        <v>82.26</v>
      </c>
      <c r="AC7" s="38">
        <v>80.23</v>
      </c>
      <c r="AD7" s="38">
        <v>102.73</v>
      </c>
      <c r="AE7" s="38">
        <v>108.56</v>
      </c>
      <c r="AF7" s="38">
        <v>109.12</v>
      </c>
      <c r="AG7" s="38">
        <v>106.85</v>
      </c>
      <c r="AH7" s="38">
        <v>108.11</v>
      </c>
      <c r="AI7" s="38">
        <v>108.8</v>
      </c>
      <c r="AJ7" s="38">
        <v>906.35</v>
      </c>
      <c r="AK7" s="38">
        <v>795.13</v>
      </c>
      <c r="AL7" s="38">
        <v>848.07</v>
      </c>
      <c r="AM7" s="38">
        <v>874.57</v>
      </c>
      <c r="AN7" s="38">
        <v>919.53</v>
      </c>
      <c r="AO7" s="38">
        <v>149.66</v>
      </c>
      <c r="AP7" s="38">
        <v>100.32</v>
      </c>
      <c r="AQ7" s="38">
        <v>116.49</v>
      </c>
      <c r="AR7" s="38">
        <v>92.92</v>
      </c>
      <c r="AS7" s="38">
        <v>86.54</v>
      </c>
      <c r="AT7" s="38">
        <v>4.2699999999999996</v>
      </c>
      <c r="AU7" s="38">
        <v>1520.34</v>
      </c>
      <c r="AV7" s="38">
        <v>121.84</v>
      </c>
      <c r="AW7" s="38">
        <v>117.82</v>
      </c>
      <c r="AX7" s="38">
        <v>131.99</v>
      </c>
      <c r="AY7" s="38">
        <v>140.28</v>
      </c>
      <c r="AZ7" s="38">
        <v>246.4</v>
      </c>
      <c r="BA7" s="38">
        <v>49.23</v>
      </c>
      <c r="BB7" s="38">
        <v>44.37</v>
      </c>
      <c r="BC7" s="38">
        <v>50.66</v>
      </c>
      <c r="BD7" s="38">
        <v>62.25</v>
      </c>
      <c r="BE7" s="38">
        <v>66.41</v>
      </c>
      <c r="BF7" s="38">
        <v>205.65</v>
      </c>
      <c r="BG7" s="38">
        <v>1.1000000000000001</v>
      </c>
      <c r="BH7" s="38">
        <v>0</v>
      </c>
      <c r="BI7" s="38">
        <v>0</v>
      </c>
      <c r="BJ7" s="38">
        <v>0</v>
      </c>
      <c r="BK7" s="38">
        <v>1209.95</v>
      </c>
      <c r="BL7" s="38">
        <v>1136.5</v>
      </c>
      <c r="BM7" s="38">
        <v>1118.56</v>
      </c>
      <c r="BN7" s="38">
        <v>1111.31</v>
      </c>
      <c r="BO7" s="38">
        <v>966.33</v>
      </c>
      <c r="BP7" s="38">
        <v>707.33</v>
      </c>
      <c r="BQ7" s="38">
        <v>129.11000000000001</v>
      </c>
      <c r="BR7" s="38">
        <v>166.56</v>
      </c>
      <c r="BS7" s="38">
        <v>154.36000000000001</v>
      </c>
      <c r="BT7" s="38">
        <v>163.80000000000001</v>
      </c>
      <c r="BU7" s="38">
        <v>103.76</v>
      </c>
      <c r="BV7" s="38">
        <v>69.48</v>
      </c>
      <c r="BW7" s="38">
        <v>71.650000000000006</v>
      </c>
      <c r="BX7" s="38">
        <v>72.33</v>
      </c>
      <c r="BY7" s="38">
        <v>75.540000000000006</v>
      </c>
      <c r="BZ7" s="38">
        <v>81.739999999999995</v>
      </c>
      <c r="CA7" s="38">
        <v>101.26</v>
      </c>
      <c r="CB7" s="38">
        <v>149.35</v>
      </c>
      <c r="CC7" s="38">
        <v>115.39</v>
      </c>
      <c r="CD7" s="38">
        <v>125.15</v>
      </c>
      <c r="CE7" s="38">
        <v>117.96</v>
      </c>
      <c r="CF7" s="38">
        <v>186.49</v>
      </c>
      <c r="CG7" s="38">
        <v>220.67</v>
      </c>
      <c r="CH7" s="38">
        <v>217.82</v>
      </c>
      <c r="CI7" s="38">
        <v>215.28</v>
      </c>
      <c r="CJ7" s="38">
        <v>207.96</v>
      </c>
      <c r="CK7" s="38">
        <v>194.31</v>
      </c>
      <c r="CL7" s="38">
        <v>136.38999999999999</v>
      </c>
      <c r="CM7" s="38">
        <v>42.13</v>
      </c>
      <c r="CN7" s="38">
        <v>45.79</v>
      </c>
      <c r="CO7" s="38">
        <v>47.04</v>
      </c>
      <c r="CP7" s="38">
        <v>47.15</v>
      </c>
      <c r="CQ7" s="38">
        <v>46.8</v>
      </c>
      <c r="CR7" s="38">
        <v>55.81</v>
      </c>
      <c r="CS7" s="38">
        <v>54.44</v>
      </c>
      <c r="CT7" s="38">
        <v>54.67</v>
      </c>
      <c r="CU7" s="38">
        <v>53.51</v>
      </c>
      <c r="CV7" s="38">
        <v>53.5</v>
      </c>
      <c r="CW7" s="38">
        <v>60.13</v>
      </c>
      <c r="CX7" s="38">
        <v>96.16</v>
      </c>
      <c r="CY7" s="38">
        <v>96.81</v>
      </c>
      <c r="CZ7" s="38">
        <v>96.88</v>
      </c>
      <c r="DA7" s="38">
        <v>96.77</v>
      </c>
      <c r="DB7" s="38">
        <v>96.83</v>
      </c>
      <c r="DC7" s="38">
        <v>84.41</v>
      </c>
      <c r="DD7" s="38">
        <v>84.2</v>
      </c>
      <c r="DE7" s="38">
        <v>83.8</v>
      </c>
      <c r="DF7" s="38">
        <v>83.91</v>
      </c>
      <c r="DG7" s="38">
        <v>83.51</v>
      </c>
      <c r="DH7" s="38">
        <v>95.06</v>
      </c>
      <c r="DI7" s="38">
        <v>19.5</v>
      </c>
      <c r="DJ7" s="38">
        <v>37.450000000000003</v>
      </c>
      <c r="DK7" s="38">
        <v>39.369999999999997</v>
      </c>
      <c r="DL7" s="38">
        <v>41</v>
      </c>
      <c r="DM7" s="38">
        <v>42.9</v>
      </c>
      <c r="DN7" s="38">
        <v>11.39</v>
      </c>
      <c r="DO7" s="38">
        <v>21.28</v>
      </c>
      <c r="DP7" s="38">
        <v>23.95</v>
      </c>
      <c r="DQ7" s="38">
        <v>21.09</v>
      </c>
      <c r="DR7" s="38">
        <v>21.16</v>
      </c>
      <c r="DS7" s="38">
        <v>38.130000000000003</v>
      </c>
      <c r="DT7" s="38">
        <v>0</v>
      </c>
      <c r="DU7" s="38">
        <v>0</v>
      </c>
      <c r="DV7" s="38">
        <v>0</v>
      </c>
      <c r="DW7" s="38">
        <v>0</v>
      </c>
      <c r="DX7" s="38">
        <v>0</v>
      </c>
      <c r="DY7" s="38">
        <v>0.78</v>
      </c>
      <c r="DZ7" s="38">
        <v>0</v>
      </c>
      <c r="EA7" s="38">
        <v>0</v>
      </c>
      <c r="EB7" s="38">
        <v>0</v>
      </c>
      <c r="EC7" s="38">
        <v>0</v>
      </c>
      <c r="ED7" s="38">
        <v>5.37</v>
      </c>
      <c r="EE7" s="38">
        <v>0</v>
      </c>
      <c r="EF7" s="38">
        <v>0</v>
      </c>
      <c r="EG7" s="38">
        <v>0</v>
      </c>
      <c r="EH7" s="38">
        <v>0</v>
      </c>
      <c r="EI7" s="38">
        <v>0</v>
      </c>
      <c r="EJ7" s="38">
        <v>7.0000000000000007E-2</v>
      </c>
      <c r="EK7" s="38">
        <v>0.04</v>
      </c>
      <c r="EL7" s="38">
        <v>0.11</v>
      </c>
      <c r="EM7" s="38">
        <v>0.15</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2018-12-03T08:49:12Z</dcterms:created>
  <dcterms:modified xsi:type="dcterms:W3CDTF">2019-02-20T11:35:13Z</dcterms:modified>
  <cp:category/>
</cp:coreProperties>
</file>