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QZQVS/QCozvtDMHW2Q2M6t+dHwalbfB9ke4aywMO1YNfja3XsaPf7PX/vVGgP88PXj2VugCF1djuAiPFxJ/gQ==" workbookSaltValue="Y2oI3irvtHK3fA8oWFml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<sst xmlns="http://schemas.openxmlformats.org/spreadsheetml/2006/main" count="232" uniqueCount="119">
  <si>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</si>
  <si>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</si>
  <si>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</si>
  <si>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</si>
  <si>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</si>
  <si>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</si>
  <si>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</si>
  <si>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</si>
  <si>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</si>
  <si>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</si>
  <si>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</si>
  <si>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</si>
  <si>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</si>
  <si>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</si>
  <si>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</si>
  <si>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</si>
  <si>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</si>
  <si>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</si>
  <si>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</si>
  <si>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</si>
  <si>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</si>
  <si>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</si>
  <si>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</si>
  <si>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</si>
  <si>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</si>
  <si>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</si>
  <si>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</si>
  <si>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</si>
  <si>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</si>
  <si>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</si>
  <si>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</si>
  <si>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</si>
  <si>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</si>
  <si>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</si>
  <si>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</si>
  <si>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</si>
  <si>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</si>
  <si>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</si>
  <si>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</si>
  <si>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</si>
  <si>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</si>
  <si>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</si>
  <si>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</si>
  <si>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</si>
  <si>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</si>
  <si>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</si>
  <si>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</si>
  <si>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</si>
  <si>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</si>
  <si>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</si>
  <si>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</si>
  <si>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</si>
  <si>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</si>
  <si>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</si>
  <si>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</si>
  <si>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</si>
  <si>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</si>
  <si>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</si>
  <si>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</si>
  <si>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</si>
  <si>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</si>
  <si>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</si>
  <si>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</si>
  <si>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</si>
  <si>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</si>
  <si>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</si>
  <si>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</si>
  <si>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</si>
  <si>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</si>
  <si>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</si>
  <si>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</si>
  <si>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</si>
  <si>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</si>
  <si>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</si>
  <si>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</si>
  <si>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</si>
  <si>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</si>
  <si>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</si>
  <si>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</si>
  <si>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</si>
  <si>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</si>
  <si>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</si>
  <si>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</si>
  <si>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</si>
  <si>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</si>
  <si>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</si>
  <si>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</si>
  <si>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</si>
  <si>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</si>
  <si>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</si>
  <si>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</si>
  <si>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</si>
  <si>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</si>
  <si>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</si>
  <si>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</si>
  <si>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</si>
  <si>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</si>
  <si>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</si>
  <si>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</si>
  <si>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</si>
  <si>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</si>
  <si>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</si>
  <si>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</si>
  <si>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</si>
  <si>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宮田村</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</si>
  <si>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</si>
  <si>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</si>
  <si>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</si>
  <si>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</si>
  <si>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</si>
  <si>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</si>
  <si>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</si>
  <si>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</si>
  <si>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</si>
  <si>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</si>
  <si>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</si>
  <si>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古い管路から一部更新してきているが、管路全体の老朽化が進んでいることから、今後、計画的に更新を進める必要がある。</t>
    <rPh sb="1" eb="2">
      <t>フル</t>
    </rPh>
    <rPh sb="3" eb="5">
      <t>カンロ</t>
    </rPh>
    <rPh sb="7" eb="9">
      <t>イチブ</t>
    </rPh>
    <rPh sb="9" eb="11">
      <t>コウシン</t>
    </rPh>
    <rPh sb="19" eb="21">
      <t>カンロ</t>
    </rPh>
    <rPh sb="21" eb="23">
      <t>ゼンタイ</t>
    </rPh>
    <rPh sb="24" eb="27">
      <t>ロウキュウカ</t>
    </rPh>
    <rPh sb="28" eb="29">
      <t>スス</t>
    </rPh>
    <rPh sb="38" eb="40">
      <t>コンゴ</t>
    </rPh>
    <rPh sb="41" eb="44">
      <t>ケイカクテキ</t>
    </rPh>
    <rPh sb="45" eb="47">
      <t>コウシン</t>
    </rPh>
    <rPh sb="48" eb="49">
      <t>スス</t>
    </rPh>
    <rPh sb="51" eb="53">
      <t>ヒツヨウ</t>
    </rPh>
    <phoneticPr fontId="4"/>
  </si>
  <si>
    <t>　表上部「管理者の情報」が誤っています。正しくは『非設置』です。
　経常収支比率が100％を上回っており黒字経営が続いていること、また、給水原価が比較的低く、料金回収率が100％を超えていることから、効率的で健全な経営状況であると分析できる。
　経常収支比率と料金回収率が向上した要因は営業外費用が減少したことが大きい。
　流動比率が向上した要因は業務活動によるキャッシュの増によるところが大きい。
　施設利用率が向上した要因は配水量の増加によるところが大きい。その要因は人口増によるものではないため、漏水量の増加であると推測できる。
　ところが、有収率が低くなってきていることから漏水の増加が推測され、漏水調査を強化し、漏水箇所の修繕が必要であると言える。
　当年度も漏水調査を専門業者に委託し、漏水箇所の特定に努めたが、本管や配水管における漏水箇所の発見には至らなかった。
　また、有収率の課題として、仮に漏水箇所が発見され修理できたとしても、修理したことにより水圧が別の個所へ影響し、新たな漏水が発生することが予想され、有収率を向上させることは容易ではない。</t>
    <rPh sb="1" eb="2">
      <t>ヒョウ</t>
    </rPh>
    <rPh sb="2" eb="4">
      <t>ジョウブ</t>
    </rPh>
    <rPh sb="5" eb="8">
      <t>カンリシャ</t>
    </rPh>
    <rPh sb="9" eb="11">
      <t>ジョウホウ</t>
    </rPh>
    <rPh sb="13" eb="14">
      <t>アヤマ</t>
    </rPh>
    <rPh sb="25" eb="26">
      <t>ヒ</t>
    </rPh>
    <rPh sb="35" eb="37">
      <t>ケイジョウ</t>
    </rPh>
    <rPh sb="37" eb="39">
      <t>シュウシ</t>
    </rPh>
    <rPh sb="39" eb="41">
      <t>ヒリツ</t>
    </rPh>
    <rPh sb="47" eb="49">
      <t>ウワマワ</t>
    </rPh>
    <rPh sb="53" eb="55">
      <t>クロジ</t>
    </rPh>
    <rPh sb="55" eb="57">
      <t>ケイエイ</t>
    </rPh>
    <rPh sb="58" eb="59">
      <t>ツヅ</t>
    </rPh>
    <rPh sb="69" eb="71">
      <t>キュウスイ</t>
    </rPh>
    <rPh sb="71" eb="73">
      <t>ゲンカ</t>
    </rPh>
    <rPh sb="74" eb="77">
      <t>ヒカクテキ</t>
    </rPh>
    <rPh sb="77" eb="78">
      <t>ヒク</t>
    </rPh>
    <rPh sb="80" eb="82">
      <t>リョウキン</t>
    </rPh>
    <rPh sb="82" eb="84">
      <t>カイシュウ</t>
    </rPh>
    <rPh sb="84" eb="85">
      <t>リツ</t>
    </rPh>
    <rPh sb="91" eb="92">
      <t>コ</t>
    </rPh>
    <rPh sb="101" eb="104">
      <t>コウリツテキ</t>
    </rPh>
    <rPh sb="105" eb="107">
      <t>ケンゼン</t>
    </rPh>
    <rPh sb="108" eb="110">
      <t>ケイエイ</t>
    </rPh>
    <rPh sb="110" eb="112">
      <t>ジョウキョウ</t>
    </rPh>
    <rPh sb="116" eb="118">
      <t>ブンセキ</t>
    </rPh>
    <rPh sb="124" eb="126">
      <t>ケイジョウ</t>
    </rPh>
    <rPh sb="126" eb="128">
      <t>シュウシ</t>
    </rPh>
    <rPh sb="128" eb="130">
      <t>ヒリツ</t>
    </rPh>
    <rPh sb="131" eb="133">
      <t>リョウキン</t>
    </rPh>
    <rPh sb="133" eb="135">
      <t>カイシュウ</t>
    </rPh>
    <rPh sb="135" eb="136">
      <t>リツ</t>
    </rPh>
    <rPh sb="137" eb="139">
      <t>コウジョウ</t>
    </rPh>
    <rPh sb="141" eb="143">
      <t>ヨウイン</t>
    </rPh>
    <rPh sb="144" eb="147">
      <t>エイギョウガイ</t>
    </rPh>
    <rPh sb="147" eb="149">
      <t>ヒヨウ</t>
    </rPh>
    <rPh sb="150" eb="152">
      <t>ゲンショウ</t>
    </rPh>
    <rPh sb="157" eb="158">
      <t>オオ</t>
    </rPh>
    <rPh sb="163" eb="167">
      <t>リュウドウヒリツ</t>
    </rPh>
    <rPh sb="168" eb="170">
      <t>コウジョウ</t>
    </rPh>
    <rPh sb="172" eb="174">
      <t>ヨウイン</t>
    </rPh>
    <rPh sb="175" eb="177">
      <t>ギョウム</t>
    </rPh>
    <rPh sb="177" eb="179">
      <t>カツドウ</t>
    </rPh>
    <rPh sb="188" eb="189">
      <t>ゾウ</t>
    </rPh>
    <rPh sb="196" eb="197">
      <t>オオ</t>
    </rPh>
    <rPh sb="202" eb="204">
      <t>シセツ</t>
    </rPh>
    <rPh sb="204" eb="207">
      <t>リヨウリツ</t>
    </rPh>
    <rPh sb="208" eb="210">
      <t>コウジョウ</t>
    </rPh>
    <rPh sb="212" eb="214">
      <t>ヨウイン</t>
    </rPh>
    <rPh sb="215" eb="217">
      <t>ハイスイ</t>
    </rPh>
    <rPh sb="217" eb="218">
      <t>リョウ</t>
    </rPh>
    <rPh sb="219" eb="221">
      <t>ゾウカ</t>
    </rPh>
    <rPh sb="228" eb="229">
      <t>オオ</t>
    </rPh>
    <rPh sb="234" eb="236">
      <t>ヨウイン</t>
    </rPh>
    <rPh sb="237" eb="240">
      <t>ジンコウゾウ</t>
    </rPh>
    <rPh sb="252" eb="254">
      <t>ロウスイ</t>
    </rPh>
    <rPh sb="254" eb="255">
      <t>リョウ</t>
    </rPh>
    <rPh sb="256" eb="258">
      <t>ゾウカ</t>
    </rPh>
    <rPh sb="262" eb="264">
      <t>スイソク</t>
    </rPh>
    <rPh sb="276" eb="279">
      <t>ユウシュウリツ</t>
    </rPh>
    <rPh sb="280" eb="281">
      <t>ヒク</t>
    </rPh>
    <rPh sb="293" eb="295">
      <t>ロウスイ</t>
    </rPh>
    <rPh sb="296" eb="298">
      <t>ゾウカ</t>
    </rPh>
    <rPh sb="299" eb="301">
      <t>スイソク</t>
    </rPh>
    <rPh sb="304" eb="306">
      <t>ロウスイ</t>
    </rPh>
    <rPh sb="306" eb="308">
      <t>チョウサ</t>
    </rPh>
    <rPh sb="309" eb="311">
      <t>キョウカ</t>
    </rPh>
    <rPh sb="313" eb="315">
      <t>ロウスイ</t>
    </rPh>
    <rPh sb="315" eb="317">
      <t>カショ</t>
    </rPh>
    <rPh sb="318" eb="320">
      <t>シュウゼン</t>
    </rPh>
    <rPh sb="321" eb="323">
      <t>ヒツヨウ</t>
    </rPh>
    <rPh sb="327" eb="328">
      <t>イ</t>
    </rPh>
    <rPh sb="333" eb="336">
      <t>トウネンド</t>
    </rPh>
    <rPh sb="337" eb="339">
      <t>ロウスイ</t>
    </rPh>
    <rPh sb="339" eb="341">
      <t>チョウサ</t>
    </rPh>
    <rPh sb="342" eb="344">
      <t>センモン</t>
    </rPh>
    <rPh sb="344" eb="346">
      <t>ギョウシャ</t>
    </rPh>
    <rPh sb="347" eb="349">
      <t>イタク</t>
    </rPh>
    <rPh sb="351" eb="353">
      <t>ロウスイ</t>
    </rPh>
    <rPh sb="353" eb="355">
      <t>カショ</t>
    </rPh>
    <rPh sb="356" eb="358">
      <t>トクテイ</t>
    </rPh>
    <rPh sb="359" eb="360">
      <t>ツト</t>
    </rPh>
    <rPh sb="364" eb="366">
      <t>ホンカン</t>
    </rPh>
    <rPh sb="367" eb="370">
      <t>ハイスイカン</t>
    </rPh>
    <rPh sb="374" eb="376">
      <t>ロウスイ</t>
    </rPh>
    <rPh sb="376" eb="378">
      <t>カショ</t>
    </rPh>
    <rPh sb="379" eb="381">
      <t>ハッケン</t>
    </rPh>
    <rPh sb="383" eb="384">
      <t>イタ</t>
    </rPh>
    <rPh sb="395" eb="398">
      <t>ユウシュウリツ</t>
    </rPh>
    <rPh sb="399" eb="401">
      <t>カダイ</t>
    </rPh>
    <rPh sb="405" eb="406">
      <t>カリ</t>
    </rPh>
    <rPh sb="407" eb="409">
      <t>ロウスイ</t>
    </rPh>
    <rPh sb="409" eb="411">
      <t>カショ</t>
    </rPh>
    <rPh sb="412" eb="414">
      <t>ハッケン</t>
    </rPh>
    <rPh sb="416" eb="418">
      <t>シュウリ</t>
    </rPh>
    <rPh sb="426" eb="428">
      <t>シュウリ</t>
    </rPh>
    <rPh sb="435" eb="437">
      <t>スイアツ</t>
    </rPh>
    <rPh sb="438" eb="439">
      <t>ベツ</t>
    </rPh>
    <rPh sb="440" eb="442">
      <t>カショ</t>
    </rPh>
    <rPh sb="443" eb="445">
      <t>エイキョウ</t>
    </rPh>
    <rPh sb="447" eb="448">
      <t>アラ</t>
    </rPh>
    <rPh sb="450" eb="452">
      <t>ロウスイ</t>
    </rPh>
    <rPh sb="453" eb="455">
      <t>ハッセイ</t>
    </rPh>
    <rPh sb="460" eb="462">
      <t>ヨソウ</t>
    </rPh>
    <rPh sb="465" eb="468">
      <t>ユウシュウリツ</t>
    </rPh>
    <rPh sb="469" eb="471">
      <t>コウジョウ</t>
    </rPh>
    <rPh sb="477" eb="479">
      <t>ヨウイ</t>
    </rPh>
    <phoneticPr fontId="4"/>
  </si>
  <si>
    <t>　現在は黒字経営で単年度では健全経営であるが、全体的に施設や管路の老朽化が進んでおり、近い将来訪れる大量更新のための資金は十分蓄えていない。持続可能で実現可能な更新計画の策定が必要である。
　実現可能な更新計画として考えられる方法としては、水道管の使用年数を標準耐用を大きく上回る形で更新計画をたて、さらには、下水道管の更新工事と併せて水道管の更新をすることで工事費の縮減をはかるなどがあり、さらには、抜本的な改革として、自己水源と広域水源との割合の変更や、施設のスペックダウンなども視野に入れる必要があると考えられる。
　また、人口減少による料金収入の減少も予想されることから、有収率の向上などにより現状の利益を維持できるように努める必要がある。これまでの漏水調査の方法ではない調査方法があれば、費用対効果を見極めた上で実施したい。</t>
    <rPh sb="1" eb="3">
      <t>ゲンザイ</t>
    </rPh>
    <rPh sb="4" eb="6">
      <t>クロジ</t>
    </rPh>
    <rPh sb="6" eb="8">
      <t>ケイエイ</t>
    </rPh>
    <rPh sb="9" eb="12">
      <t>タンネンド</t>
    </rPh>
    <rPh sb="14" eb="16">
      <t>ケンゼン</t>
    </rPh>
    <rPh sb="16" eb="18">
      <t>ケイエイ</t>
    </rPh>
    <rPh sb="23" eb="26">
      <t>ゼンタイテキ</t>
    </rPh>
    <rPh sb="27" eb="29">
      <t>シセツ</t>
    </rPh>
    <rPh sb="30" eb="32">
      <t>カンロ</t>
    </rPh>
    <rPh sb="33" eb="36">
      <t>ロウキュウカ</t>
    </rPh>
    <rPh sb="37" eb="38">
      <t>スス</t>
    </rPh>
    <rPh sb="43" eb="44">
      <t>チカ</t>
    </rPh>
    <rPh sb="45" eb="47">
      <t>ショウライ</t>
    </rPh>
    <rPh sb="47" eb="48">
      <t>オトズ</t>
    </rPh>
    <rPh sb="50" eb="52">
      <t>タイリョウ</t>
    </rPh>
    <rPh sb="52" eb="54">
      <t>コウシン</t>
    </rPh>
    <rPh sb="58" eb="60">
      <t>シキン</t>
    </rPh>
    <rPh sb="61" eb="63">
      <t>ジュウブン</t>
    </rPh>
    <rPh sb="63" eb="64">
      <t>タクワ</t>
    </rPh>
    <rPh sb="70" eb="72">
      <t>ジゾク</t>
    </rPh>
    <rPh sb="72" eb="74">
      <t>カノウ</t>
    </rPh>
    <rPh sb="75" eb="77">
      <t>ジツゲン</t>
    </rPh>
    <rPh sb="77" eb="79">
      <t>カノウ</t>
    </rPh>
    <rPh sb="80" eb="82">
      <t>コウシン</t>
    </rPh>
    <rPh sb="82" eb="84">
      <t>ケイカク</t>
    </rPh>
    <rPh sb="85" eb="87">
      <t>サクテイ</t>
    </rPh>
    <rPh sb="88" eb="90">
      <t>ヒツヨウ</t>
    </rPh>
    <rPh sb="96" eb="98">
      <t>ジツゲン</t>
    </rPh>
    <rPh sb="98" eb="100">
      <t>カノウ</t>
    </rPh>
    <rPh sb="101" eb="103">
      <t>コウシン</t>
    </rPh>
    <rPh sb="103" eb="105">
      <t>ケイカク</t>
    </rPh>
    <rPh sb="108" eb="109">
      <t>カンガ</t>
    </rPh>
    <rPh sb="113" eb="115">
      <t>ホウホウ</t>
    </rPh>
    <rPh sb="120" eb="123">
      <t>スイドウカン</t>
    </rPh>
    <rPh sb="124" eb="126">
      <t>シヨウ</t>
    </rPh>
    <rPh sb="126" eb="128">
      <t>ネンスウ</t>
    </rPh>
    <rPh sb="129" eb="133">
      <t>ヒョウジュンタイヨウ</t>
    </rPh>
    <rPh sb="134" eb="135">
      <t>オオ</t>
    </rPh>
    <rPh sb="137" eb="139">
      <t>ウワマワ</t>
    </rPh>
    <rPh sb="140" eb="141">
      <t>カタチ</t>
    </rPh>
    <rPh sb="142" eb="144">
      <t>コウシン</t>
    </rPh>
    <rPh sb="144" eb="146">
      <t>ケイカク</t>
    </rPh>
    <rPh sb="155" eb="158">
      <t>ゲスイドウ</t>
    </rPh>
    <rPh sb="158" eb="159">
      <t>カン</t>
    </rPh>
    <rPh sb="160" eb="162">
      <t>コウシン</t>
    </rPh>
    <rPh sb="162" eb="164">
      <t>コウジ</t>
    </rPh>
    <rPh sb="165" eb="166">
      <t>アワ</t>
    </rPh>
    <rPh sb="168" eb="171">
      <t>スイドウカン</t>
    </rPh>
    <rPh sb="172" eb="174">
      <t>コウシン</t>
    </rPh>
    <rPh sb="180" eb="183">
      <t>コウジヒ</t>
    </rPh>
    <rPh sb="184" eb="186">
      <t>シュクゲン</t>
    </rPh>
    <rPh sb="201" eb="204">
      <t>バッポンテキ</t>
    </rPh>
    <rPh sb="205" eb="207">
      <t>カイカク</t>
    </rPh>
    <rPh sb="211" eb="213">
      <t>ジコ</t>
    </rPh>
    <rPh sb="213" eb="215">
      <t>スイゲン</t>
    </rPh>
    <rPh sb="216" eb="218">
      <t>コウイキ</t>
    </rPh>
    <rPh sb="218" eb="220">
      <t>スイゲン</t>
    </rPh>
    <rPh sb="222" eb="224">
      <t>ワリアイ</t>
    </rPh>
    <rPh sb="225" eb="227">
      <t>ヘンコウ</t>
    </rPh>
    <rPh sb="229" eb="231">
      <t>シセツ</t>
    </rPh>
    <rPh sb="242" eb="244">
      <t>シヤ</t>
    </rPh>
    <rPh sb="245" eb="246">
      <t>イ</t>
    </rPh>
    <rPh sb="248" eb="250">
      <t>ヒツヨウ</t>
    </rPh>
    <rPh sb="254" eb="255">
      <t>カンガ</t>
    </rPh>
    <rPh sb="265" eb="267">
      <t>ジンコウ</t>
    </rPh>
    <rPh sb="267" eb="269">
      <t>ゲンショウ</t>
    </rPh>
    <rPh sb="272" eb="274">
      <t>リョウキン</t>
    </rPh>
    <rPh sb="274" eb="276">
      <t>シュウニュウ</t>
    </rPh>
    <rPh sb="277" eb="279">
      <t>ゲンショウ</t>
    </rPh>
    <rPh sb="280" eb="282">
      <t>ヨソウ</t>
    </rPh>
    <rPh sb="290" eb="293">
      <t>ユウシュウリツ</t>
    </rPh>
    <rPh sb="294" eb="296">
      <t>コウジョウ</t>
    </rPh>
    <rPh sb="301" eb="303">
      <t>ゲンジョウ</t>
    </rPh>
    <rPh sb="304" eb="306">
      <t>リエキ</t>
    </rPh>
    <rPh sb="307" eb="309">
      <t>イジ</t>
    </rPh>
    <rPh sb="315" eb="316">
      <t>ツト</t>
    </rPh>
    <rPh sb="318" eb="320">
      <t>ヒツヨウ</t>
    </rPh>
    <rPh sb="329" eb="331">
      <t>ロウスイ</t>
    </rPh>
    <rPh sb="331" eb="333">
      <t>チョウサ</t>
    </rPh>
    <rPh sb="334" eb="336">
      <t>ホウホウ</t>
    </rPh>
    <rPh sb="340" eb="342">
      <t>チョウサ</t>
    </rPh>
    <rPh sb="342" eb="344">
      <t>ホウホウ</t>
    </rPh>
    <rPh sb="349" eb="354">
      <t>ヒヨウタイコウカ</t>
    </rPh>
    <rPh sb="355" eb="357">
      <t>ミキワ</t>
    </rPh>
    <rPh sb="359" eb="360">
      <t>ウエ</t>
    </rPh>
    <rPh sb="361" eb="36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</si>
</sst>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0.17</c:v>
                </c:pt>
              </c:numCache>
            </c:numRef>
          </c:val>
          <c:extLst xmlns:c16r2="http://schemas.microsoft.com/office/drawing/2015/06/chart">
            <c:ext xmlns:c16="http://schemas.microsoft.com/office/drawing/2014/chart" uri="{C3380CC4-5D6E-409C-BE32-E72D297353CC}">
              <c16:uniqueId val="{00000000-2E61-49AE-8226-FDC4F430BB99}"/>
            </c:ext>
          </c:extLst>
        </c:ser>
        <c:dLbls>
          <c:showLegendKey val="0"/>
          <c:showVal val="0"/>
          <c:showCatName val="0"/>
          <c:showSerName val="0"/>
          <c:showPercent val="0"/>
          <c:showBubbleSize val="0"/>
        </c:dLbls>
        <c:gapWidth val="150"/>
        <c:axId val="87362176"/>
        <c:axId val="873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2E61-49AE-8226-FDC4F430BB99}"/>
            </c:ext>
          </c:extLst>
        </c:ser>
        <c:dLbls>
          <c:showLegendKey val="0"/>
          <c:showVal val="0"/>
          <c:showCatName val="0"/>
          <c:showSerName val="0"/>
          <c:showPercent val="0"/>
          <c:showBubbleSize val="0"/>
        </c:dLbls>
        <c:marker val="1"/>
        <c:smooth val="0"/>
        <c:axId val="87362176"/>
        <c:axId val="87364352"/>
      </c:lineChart>
      <c:dateAx>
        <c:axId val="87362176"/>
        <c:scaling>
          <c:orientation val="minMax"/>
        </c:scaling>
        <c:delete val="1"/>
        <c:axPos val="b"/>
        <c:numFmt formatCode="ge" sourceLinked="1"/>
        <c:majorTickMark val="none"/>
        <c:minorTickMark val="none"/>
        <c:tickLblPos val="none"/>
        <c:crossAx val="87364352"/>
        <c:crosses val="autoZero"/>
        <c:auto val="1"/>
        <c:lblOffset val="100"/>
        <c:baseTimeUnit val="years"/>
      </c:dateAx>
      <c:valAx>
        <c:axId val="873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58.24</c:v>
                </c:pt>
                <c:pt idx="1">
                  <c:v>55.09</c:v>
                </c:pt>
                <c:pt idx="2">
                  <c:v>53.01</c:v>
                </c:pt>
                <c:pt idx="3">
                  <c:v>54</c:v>
                </c:pt>
                <c:pt idx="4">
                  <c:v>58.5</c:v>
                </c:pt>
              </c:numCache>
            </c:numRef>
          </c:val>
          <c:extLst xmlns:c16r2="http://schemas.microsoft.com/office/drawing/2015/06/chart">
            <c:ext xmlns:c16="http://schemas.microsoft.com/office/drawing/2014/chart" uri="{C3380CC4-5D6E-409C-BE32-E72D297353CC}">
              <c16:uniqueId val="{00000000-F18C-4CE0-9501-7476F77E2EAE}"/>
            </c:ext>
          </c:extLst>
        </c:ser>
        <c:dLbls>
          <c:showLegendKey val="0"/>
          <c:showVal val="0"/>
          <c:showCatName val="0"/>
          <c:showSerName val="0"/>
          <c:showPercent val="0"/>
          <c:showBubbleSize val="0"/>
        </c:dLbls>
        <c:gapWidth val="150"/>
        <c:axId val="89041920"/>
        <c:axId val="890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F18C-4CE0-9501-7476F77E2EAE}"/>
            </c:ext>
          </c:extLst>
        </c:ser>
        <c:dLbls>
          <c:showLegendKey val="0"/>
          <c:showVal val="0"/>
          <c:showCatName val="0"/>
          <c:showSerName val="0"/>
          <c:showPercent val="0"/>
          <c:showBubbleSize val="0"/>
        </c:dLbls>
        <c:marker val="1"/>
        <c:smooth val="0"/>
        <c:axId val="89041920"/>
        <c:axId val="89044096"/>
      </c:lineChart>
      <c:dateAx>
        <c:axId val="89041920"/>
        <c:scaling>
          <c:orientation val="minMax"/>
        </c:scaling>
        <c:delete val="1"/>
        <c:axPos val="b"/>
        <c:numFmt formatCode="ge" sourceLinked="1"/>
        <c:majorTickMark val="none"/>
        <c:minorTickMark val="none"/>
        <c:tickLblPos val="none"/>
        <c:crossAx val="89044096"/>
        <c:crosses val="autoZero"/>
        <c:auto val="1"/>
        <c:lblOffset val="100"/>
        <c:baseTimeUnit val="years"/>
      </c:dateAx>
      <c:valAx>
        <c:axId val="89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72.37</c:v>
                </c:pt>
                <c:pt idx="1">
                  <c:v>75.150000000000006</c:v>
                </c:pt>
                <c:pt idx="2">
                  <c:v>77.2</c:v>
                </c:pt>
                <c:pt idx="3">
                  <c:v>76.62</c:v>
                </c:pt>
                <c:pt idx="4">
                  <c:v>70.34</c:v>
                </c:pt>
              </c:numCache>
            </c:numRef>
          </c:val>
          <c:extLst xmlns:c16r2="http://schemas.microsoft.com/office/drawing/2015/06/chart">
            <c:ext xmlns:c16="http://schemas.microsoft.com/office/drawing/2014/chart" uri="{C3380CC4-5D6E-409C-BE32-E72D297353CC}">
              <c16:uniqueId val="{00000000-35B5-4ADA-8D66-C0FCCD9FEE7E}"/>
            </c:ext>
          </c:extLst>
        </c:ser>
        <c:dLbls>
          <c:showLegendKey val="0"/>
          <c:showVal val="0"/>
          <c:showCatName val="0"/>
          <c:showSerName val="0"/>
          <c:showPercent val="0"/>
          <c:showBubbleSize val="0"/>
        </c:dLbls>
        <c:gapWidth val="150"/>
        <c:axId val="89161088"/>
        <c:axId val="891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35B5-4ADA-8D66-C0FCCD9FEE7E}"/>
            </c:ext>
          </c:extLst>
        </c:ser>
        <c:dLbls>
          <c:showLegendKey val="0"/>
          <c:showVal val="0"/>
          <c:showCatName val="0"/>
          <c:showSerName val="0"/>
          <c:showPercent val="0"/>
          <c:showBubbleSize val="0"/>
        </c:dLbls>
        <c:marker val="1"/>
        <c:smooth val="0"/>
        <c:axId val="89161088"/>
        <c:axId val="89163264"/>
      </c:lineChart>
      <c:dateAx>
        <c:axId val="89161088"/>
        <c:scaling>
          <c:orientation val="minMax"/>
        </c:scaling>
        <c:delete val="1"/>
        <c:axPos val="b"/>
        <c:numFmt formatCode="ge" sourceLinked="1"/>
        <c:majorTickMark val="none"/>
        <c:minorTickMark val="none"/>
        <c:tickLblPos val="none"/>
        <c:crossAx val="89163264"/>
        <c:crosses val="autoZero"/>
        <c:auto val="1"/>
        <c:lblOffset val="100"/>
        <c:baseTimeUnit val="years"/>
      </c:dateAx>
      <c:valAx>
        <c:axId val="89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104.97</c:v>
                </c:pt>
                <c:pt idx="1">
                  <c:v>109.9</c:v>
                </c:pt>
                <c:pt idx="2">
                  <c:v>110.65</c:v>
                </c:pt>
                <c:pt idx="3">
                  <c:v>112.08</c:v>
                </c:pt>
                <c:pt idx="4">
                  <c:v>112.63</c:v>
                </c:pt>
              </c:numCache>
            </c:numRef>
          </c:val>
          <c:extLst xmlns:c16r2="http://schemas.microsoft.com/office/drawing/2015/06/chart">
            <c:ext xmlns:c16="http://schemas.microsoft.com/office/drawing/2014/chart" uri="{C3380CC4-5D6E-409C-BE32-E72D297353CC}">
              <c16:uniqueId val="{00000000-44C1-4E0B-8879-4CDBE93043D4}"/>
            </c:ext>
          </c:extLst>
        </c:ser>
        <c:dLbls>
          <c:showLegendKey val="0"/>
          <c:showVal val="0"/>
          <c:showCatName val="0"/>
          <c:showSerName val="0"/>
          <c:showPercent val="0"/>
          <c:showBubbleSize val="0"/>
        </c:dLbls>
        <c:gapWidth val="150"/>
        <c:axId val="87403520"/>
        <c:axId val="874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44C1-4E0B-8879-4CDBE93043D4}"/>
            </c:ext>
          </c:extLst>
        </c:ser>
        <c:dLbls>
          <c:showLegendKey val="0"/>
          <c:showVal val="0"/>
          <c:showCatName val="0"/>
          <c:showSerName val="0"/>
          <c:showPercent val="0"/>
          <c:showBubbleSize val="0"/>
        </c:dLbls>
        <c:marker val="1"/>
        <c:smooth val="0"/>
        <c:axId val="87403520"/>
        <c:axId val="87405696"/>
      </c:lineChart>
      <c:dateAx>
        <c:axId val="87403520"/>
        <c:scaling>
          <c:orientation val="minMax"/>
        </c:scaling>
        <c:delete val="1"/>
        <c:axPos val="b"/>
        <c:numFmt formatCode="ge" sourceLinked="1"/>
        <c:majorTickMark val="none"/>
        <c:minorTickMark val="none"/>
        <c:tickLblPos val="none"/>
        <c:crossAx val="87405696"/>
        <c:crosses val="autoZero"/>
        <c:auto val="1"/>
        <c:lblOffset val="100"/>
        <c:baseTimeUnit val="years"/>
      </c:dateAx>
      <c:valAx>
        <c:axId val="8740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32.270000000000003</c:v>
                </c:pt>
                <c:pt idx="1">
                  <c:v>37.630000000000003</c:v>
                </c:pt>
                <c:pt idx="2">
                  <c:v>39.729999999999997</c:v>
                </c:pt>
                <c:pt idx="3">
                  <c:v>41.77</c:v>
                </c:pt>
                <c:pt idx="4">
                  <c:v>43.81</c:v>
                </c:pt>
              </c:numCache>
            </c:numRef>
          </c:val>
          <c:extLst xmlns:c16r2="http://schemas.microsoft.com/office/drawing/2015/06/chart">
            <c:ext xmlns:c16="http://schemas.microsoft.com/office/drawing/2014/chart" uri="{C3380CC4-5D6E-409C-BE32-E72D297353CC}">
              <c16:uniqueId val="{00000000-558F-485C-90F7-120AE55B5E44}"/>
            </c:ext>
          </c:extLst>
        </c:ser>
        <c:dLbls>
          <c:showLegendKey val="0"/>
          <c:showVal val="0"/>
          <c:showCatName val="0"/>
          <c:showSerName val="0"/>
          <c:showPercent val="0"/>
          <c:showBubbleSize val="0"/>
        </c:dLbls>
        <c:gapWidth val="150"/>
        <c:axId val="87649664"/>
        <c:axId val="876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558F-485C-90F7-120AE55B5E44}"/>
            </c:ext>
          </c:extLst>
        </c:ser>
        <c:dLbls>
          <c:showLegendKey val="0"/>
          <c:showVal val="0"/>
          <c:showCatName val="0"/>
          <c:showSerName val="0"/>
          <c:showPercent val="0"/>
          <c:showBubbleSize val="0"/>
        </c:dLbls>
        <c:marker val="1"/>
        <c:smooth val="0"/>
        <c:axId val="87649664"/>
        <c:axId val="87651840"/>
      </c:lineChart>
      <c:dateAx>
        <c:axId val="87649664"/>
        <c:scaling>
          <c:orientation val="minMax"/>
        </c:scaling>
        <c:delete val="1"/>
        <c:axPos val="b"/>
        <c:numFmt formatCode="ge" sourceLinked="1"/>
        <c:majorTickMark val="none"/>
        <c:minorTickMark val="none"/>
        <c:tickLblPos val="none"/>
        <c:crossAx val="87651840"/>
        <c:crosses val="autoZero"/>
        <c:auto val="1"/>
        <c:lblOffset val="100"/>
        <c:baseTimeUnit val="years"/>
      </c:dateAx>
      <c:valAx>
        <c:axId val="87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3.57</c:v>
                </c:pt>
                <c:pt idx="2">
                  <c:v>3.91</c:v>
                </c:pt>
                <c:pt idx="3">
                  <c:v>4.87</c:v>
                </c:pt>
                <c:pt idx="4">
                  <c:v>4.87</c:v>
                </c:pt>
              </c:numCache>
            </c:numRef>
          </c:val>
          <c:extLst xmlns:c16r2="http://schemas.microsoft.com/office/drawing/2015/06/chart">
            <c:ext xmlns:c16="http://schemas.microsoft.com/office/drawing/2014/chart" uri="{C3380CC4-5D6E-409C-BE32-E72D297353CC}">
              <c16:uniqueId val="{00000000-027C-4CEE-A70C-477B85487B3D}"/>
            </c:ext>
          </c:extLst>
        </c:ser>
        <c:dLbls>
          <c:showLegendKey val="0"/>
          <c:showVal val="0"/>
          <c:showCatName val="0"/>
          <c:showSerName val="0"/>
          <c:showPercent val="0"/>
          <c:showBubbleSize val="0"/>
        </c:dLbls>
        <c:gapWidth val="150"/>
        <c:axId val="89079808"/>
        <c:axId val="890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027C-4CEE-A70C-477B85487B3D}"/>
            </c:ext>
          </c:extLst>
        </c:ser>
        <c:dLbls>
          <c:showLegendKey val="0"/>
          <c:showVal val="0"/>
          <c:showCatName val="0"/>
          <c:showSerName val="0"/>
          <c:showPercent val="0"/>
          <c:showBubbleSize val="0"/>
        </c:dLbls>
        <c:marker val="1"/>
        <c:smooth val="0"/>
        <c:axId val="89079808"/>
        <c:axId val="89081728"/>
      </c:lineChart>
      <c:dateAx>
        <c:axId val="89079808"/>
        <c:scaling>
          <c:orientation val="minMax"/>
        </c:scaling>
        <c:delete val="1"/>
        <c:axPos val="b"/>
        <c:numFmt formatCode="ge" sourceLinked="1"/>
        <c:majorTickMark val="none"/>
        <c:minorTickMark val="none"/>
        <c:tickLblPos val="none"/>
        <c:crossAx val="89081728"/>
        <c:crosses val="autoZero"/>
        <c:auto val="1"/>
        <c:lblOffset val="100"/>
        <c:baseTimeUnit val="years"/>
      </c:dateAx>
      <c:valAx>
        <c:axId val="89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B3-4417-989F-F230E1A6AA8F}"/>
            </c:ext>
          </c:extLst>
        </c:ser>
        <c:dLbls>
          <c:showLegendKey val="0"/>
          <c:showVal val="0"/>
          <c:showCatName val="0"/>
          <c:showSerName val="0"/>
          <c:showPercent val="0"/>
          <c:showBubbleSize val="0"/>
        </c:dLbls>
        <c:gapWidth val="150"/>
        <c:axId val="88805376"/>
        <c:axId val="888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87B3-4417-989F-F230E1A6AA8F}"/>
            </c:ext>
          </c:extLst>
        </c:ser>
        <c:dLbls>
          <c:showLegendKey val="0"/>
          <c:showVal val="0"/>
          <c:showCatName val="0"/>
          <c:showSerName val="0"/>
          <c:showPercent val="0"/>
          <c:showBubbleSize val="0"/>
        </c:dLbls>
        <c:marker val="1"/>
        <c:smooth val="0"/>
        <c:axId val="88805376"/>
        <c:axId val="88806912"/>
      </c:lineChart>
      <c:dateAx>
        <c:axId val="88805376"/>
        <c:scaling>
          <c:orientation val="minMax"/>
        </c:scaling>
        <c:delete val="1"/>
        <c:axPos val="b"/>
        <c:numFmt formatCode="ge" sourceLinked="1"/>
        <c:majorTickMark val="none"/>
        <c:minorTickMark val="none"/>
        <c:tickLblPos val="none"/>
        <c:crossAx val="88806912"/>
        <c:crosses val="autoZero"/>
        <c:auto val="1"/>
        <c:lblOffset val="100"/>
        <c:baseTimeUnit val="years"/>
      </c:dateAx>
      <c:valAx>
        <c:axId val="8880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420.92</c:v>
                </c:pt>
                <c:pt idx="1">
                  <c:v>250.13</c:v>
                </c:pt>
                <c:pt idx="2">
                  <c:v>260.52999999999997</c:v>
                </c:pt>
                <c:pt idx="3">
                  <c:v>325.81</c:v>
                </c:pt>
                <c:pt idx="4">
                  <c:v>350.03</c:v>
                </c:pt>
              </c:numCache>
            </c:numRef>
          </c:val>
          <c:extLst xmlns:c16r2="http://schemas.microsoft.com/office/drawing/2015/06/chart">
            <c:ext xmlns:c16="http://schemas.microsoft.com/office/drawing/2014/chart" uri="{C3380CC4-5D6E-409C-BE32-E72D297353CC}">
              <c16:uniqueId val="{00000000-3EA7-4082-90A2-74EF1DE2BE8A}"/>
            </c:ext>
          </c:extLst>
        </c:ser>
        <c:dLbls>
          <c:showLegendKey val="0"/>
          <c:showVal val="0"/>
          <c:showCatName val="0"/>
          <c:showSerName val="0"/>
          <c:showPercent val="0"/>
          <c:showBubbleSize val="0"/>
        </c:dLbls>
        <c:gapWidth val="150"/>
        <c:axId val="88829952"/>
        <c:axId val="888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3EA7-4082-90A2-74EF1DE2BE8A}"/>
            </c:ext>
          </c:extLst>
        </c:ser>
        <c:dLbls>
          <c:showLegendKey val="0"/>
          <c:showVal val="0"/>
          <c:showCatName val="0"/>
          <c:showSerName val="0"/>
          <c:showPercent val="0"/>
          <c:showBubbleSize val="0"/>
        </c:dLbls>
        <c:marker val="1"/>
        <c:smooth val="0"/>
        <c:axId val="88829952"/>
        <c:axId val="88831872"/>
      </c:lineChart>
      <c:dateAx>
        <c:axId val="88829952"/>
        <c:scaling>
          <c:orientation val="minMax"/>
        </c:scaling>
        <c:delete val="1"/>
        <c:axPos val="b"/>
        <c:numFmt formatCode="ge" sourceLinked="1"/>
        <c:majorTickMark val="none"/>
        <c:minorTickMark val="none"/>
        <c:tickLblPos val="none"/>
        <c:crossAx val="88831872"/>
        <c:crosses val="autoZero"/>
        <c:auto val="1"/>
        <c:lblOffset val="100"/>
        <c:baseTimeUnit val="years"/>
      </c:dateAx>
      <c:valAx>
        <c:axId val="8883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388.26</c:v>
                </c:pt>
                <c:pt idx="1">
                  <c:v>367.6</c:v>
                </c:pt>
                <c:pt idx="2">
                  <c:v>341.74</c:v>
                </c:pt>
                <c:pt idx="3">
                  <c:v>310.02</c:v>
                </c:pt>
                <c:pt idx="4">
                  <c:v>283.12</c:v>
                </c:pt>
              </c:numCache>
            </c:numRef>
          </c:val>
          <c:extLst xmlns:c16r2="http://schemas.microsoft.com/office/drawing/2015/06/chart">
            <c:ext xmlns:c16="http://schemas.microsoft.com/office/drawing/2014/chart" uri="{C3380CC4-5D6E-409C-BE32-E72D297353CC}">
              <c16:uniqueId val="{00000000-C734-4E58-94CE-534FDAF26D08}"/>
            </c:ext>
          </c:extLst>
        </c:ser>
        <c:dLbls>
          <c:showLegendKey val="0"/>
          <c:showVal val="0"/>
          <c:showCatName val="0"/>
          <c:showSerName val="0"/>
          <c:showPercent val="0"/>
          <c:showBubbleSize val="0"/>
        </c:dLbls>
        <c:gapWidth val="150"/>
        <c:axId val="88875392"/>
        <c:axId val="888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734-4E58-94CE-534FDAF26D08}"/>
            </c:ext>
          </c:extLst>
        </c:ser>
        <c:dLbls>
          <c:showLegendKey val="0"/>
          <c:showVal val="0"/>
          <c:showCatName val="0"/>
          <c:showSerName val="0"/>
          <c:showPercent val="0"/>
          <c:showBubbleSize val="0"/>
        </c:dLbls>
        <c:marker val="1"/>
        <c:smooth val="0"/>
        <c:axId val="88875392"/>
        <c:axId val="88877312"/>
      </c:lineChart>
      <c:dateAx>
        <c:axId val="88875392"/>
        <c:scaling>
          <c:orientation val="minMax"/>
        </c:scaling>
        <c:delete val="1"/>
        <c:axPos val="b"/>
        <c:numFmt formatCode="ge" sourceLinked="1"/>
        <c:majorTickMark val="none"/>
        <c:minorTickMark val="none"/>
        <c:tickLblPos val="none"/>
        <c:crossAx val="88877312"/>
        <c:crosses val="autoZero"/>
        <c:auto val="1"/>
        <c:lblOffset val="100"/>
        <c:baseTimeUnit val="years"/>
      </c:dateAx>
      <c:valAx>
        <c:axId val="8887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102.98</c:v>
                </c:pt>
                <c:pt idx="1">
                  <c:v>109.25</c:v>
                </c:pt>
                <c:pt idx="2">
                  <c:v>109.17</c:v>
                </c:pt>
                <c:pt idx="3">
                  <c:v>111.52</c:v>
                </c:pt>
                <c:pt idx="4">
                  <c:v>112.18</c:v>
                </c:pt>
              </c:numCache>
            </c:numRef>
          </c:val>
          <c:extLst xmlns:c16r2="http://schemas.microsoft.com/office/drawing/2015/06/chart">
            <c:ext xmlns:c16="http://schemas.microsoft.com/office/drawing/2014/chart" uri="{C3380CC4-5D6E-409C-BE32-E72D297353CC}">
              <c16:uniqueId val="{00000000-CDB3-4077-A35D-D0DBE58C2FEF}"/>
            </c:ext>
          </c:extLst>
        </c:ser>
        <c:dLbls>
          <c:showLegendKey val="0"/>
          <c:showVal val="0"/>
          <c:showCatName val="0"/>
          <c:showSerName val="0"/>
          <c:showPercent val="0"/>
          <c:showBubbleSize val="0"/>
        </c:dLbls>
        <c:gapWidth val="150"/>
        <c:axId val="88912640"/>
        <c:axId val="889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CDB3-4077-A35D-D0DBE58C2FEF}"/>
            </c:ext>
          </c:extLst>
        </c:ser>
        <c:dLbls>
          <c:showLegendKey val="0"/>
          <c:showVal val="0"/>
          <c:showCatName val="0"/>
          <c:showSerName val="0"/>
          <c:showPercent val="0"/>
          <c:showBubbleSize val="0"/>
        </c:dLbls>
        <c:marker val="1"/>
        <c:smooth val="0"/>
        <c:axId val="88912640"/>
        <c:axId val="88914560"/>
      </c:lineChart>
      <c:dateAx>
        <c:axId val="88912640"/>
        <c:scaling>
          <c:orientation val="minMax"/>
        </c:scaling>
        <c:delete val="1"/>
        <c:axPos val="b"/>
        <c:numFmt formatCode="ge" sourceLinked="1"/>
        <c:majorTickMark val="none"/>
        <c:minorTickMark val="none"/>
        <c:tickLblPos val="none"/>
        <c:crossAx val="88914560"/>
        <c:crosses val="autoZero"/>
        <c:auto val="1"/>
        <c:lblOffset val="100"/>
        <c:baseTimeUnit val="years"/>
      </c:dateAx>
      <c:valAx>
        <c:axId val="88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156.66</c:v>
                </c:pt>
                <c:pt idx="1">
                  <c:v>147.52000000000001</c:v>
                </c:pt>
                <c:pt idx="2">
                  <c:v>147.61000000000001</c:v>
                </c:pt>
                <c:pt idx="3">
                  <c:v>144.58000000000001</c:v>
                </c:pt>
                <c:pt idx="4">
                  <c:v>143.71</c:v>
                </c:pt>
              </c:numCache>
            </c:numRef>
          </c:val>
          <c:extLst xmlns:c16r2="http://schemas.microsoft.com/office/drawing/2015/06/chart">
            <c:ext xmlns:c16="http://schemas.microsoft.com/office/drawing/2014/chart" uri="{C3380CC4-5D6E-409C-BE32-E72D297353CC}">
              <c16:uniqueId val="{00000000-7C11-413C-8C90-7DFB6857172D}"/>
            </c:ext>
          </c:extLst>
        </c:ser>
        <c:dLbls>
          <c:showLegendKey val="0"/>
          <c:showVal val="0"/>
          <c:showCatName val="0"/>
          <c:showSerName val="0"/>
          <c:showPercent val="0"/>
          <c:showBubbleSize val="0"/>
        </c:dLbls>
        <c:gapWidth val="150"/>
        <c:axId val="88930944"/>
        <c:axId val="890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7C11-413C-8C90-7DFB6857172D}"/>
            </c:ext>
          </c:extLst>
        </c:ser>
        <c:dLbls>
          <c:showLegendKey val="0"/>
          <c:showVal val="0"/>
          <c:showCatName val="0"/>
          <c:showSerName val="0"/>
          <c:showPercent val="0"/>
          <c:showBubbleSize val="0"/>
        </c:dLbls>
        <c:marker val="1"/>
        <c:smooth val="0"/>
        <c:axId val="88930944"/>
        <c:axId val="89019136"/>
      </c:lineChart>
      <c:dateAx>
        <c:axId val="88930944"/>
        <c:scaling>
          <c:orientation val="minMax"/>
        </c:scaling>
        <c:delete val="1"/>
        <c:axPos val="b"/>
        <c:numFmt formatCode="ge" sourceLinked="1"/>
        <c:majorTickMark val="none"/>
        <c:minorTickMark val="none"/>
        <c:tickLblPos val="none"/>
        <c:crossAx val="89019136"/>
        <c:crosses val="autoZero"/>
        <c:auto val="1"/>
        <c:lblOffset val="100"/>
        <c:baseTimeUnit val="years"/>
      </c:dateAx>
      <c:valAx>
        <c:axId val="890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宮田村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自治体職員</v>
      </c>
      <c r="AE8" s="58"/>
      <c r="AF8" s="58"/>
      <c r="AG8" s="58"/>
      <c r="AH8" s="58"/>
      <c r="AI8" s="58"/>
      <c r="AJ8" s="58"/>
      <c r="AK8" s="4"/>
      <c r="AL8" s="59">
        <f>データ!$R$6</f>
        <v>9073</v>
      </c>
      <c r="AM8" s="59"/>
      <c r="AN8" s="59"/>
      <c r="AO8" s="59"/>
      <c r="AP8" s="59"/>
      <c r="AQ8" s="59"/>
      <c r="AR8" s="59"/>
      <c r="AS8" s="59"/>
      <c r="AT8" s="50">
        <f>データ!$S$6</f>
        <v>54.5</v>
      </c>
      <c r="AU8" s="51"/>
      <c r="AV8" s="51"/>
      <c r="AW8" s="51"/>
      <c r="AX8" s="51"/>
      <c r="AY8" s="51"/>
      <c r="AZ8" s="51"/>
      <c r="BA8" s="51"/>
      <c r="BB8" s="52">
        <f>データ!$T$6</f>
        <v>166.48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68.87</v>
      </c>
      <c r="J10" s="51"/>
      <c r="K10" s="51"/>
      <c r="L10" s="51"/>
      <c r="M10" s="51"/>
      <c r="N10" s="51"/>
      <c r="O10" s="62"/>
      <c r="P10" s="52">
        <f>データ!$P$6</f>
        <v>99.78</v>
      </c>
      <c r="Q10" s="52"/>
      <c r="R10" s="52"/>
      <c r="S10" s="52"/>
      <c r="T10" s="52"/>
      <c r="U10" s="52"/>
      <c r="V10" s="52"/>
      <c r="W10" s="59">
        <f>データ!$Q$6</f>
        <v>3024</v>
      </c>
      <c r="X10" s="59"/>
      <c r="Y10" s="59"/>
      <c r="Z10" s="59"/>
      <c r="AA10" s="59"/>
      <c r="AB10" s="59"/>
      <c r="AC10" s="59"/>
      <c r="AD10" s="2"/>
      <c r="AE10" s="2"/>
      <c r="AF10" s="2"/>
      <c r="AG10" s="2"/>
      <c r="AH10" s="4"/>
      <c r="AI10" s="4"/>
      <c r="AJ10" s="4"/>
      <c r="AK10" s="4"/>
      <c r="AL10" s="59">
        <f>データ!$U$6</f>
        <v>9043</v>
      </c>
      <c r="AM10" s="59"/>
      <c r="AN10" s="59"/>
      <c r="AO10" s="59"/>
      <c r="AP10" s="59"/>
      <c r="AQ10" s="59"/>
      <c r="AR10" s="59"/>
      <c r="AS10" s="59"/>
      <c r="AT10" s="50">
        <f>データ!$V$6</f>
        <v>9.23</v>
      </c>
      <c r="AU10" s="51"/>
      <c r="AV10" s="51"/>
      <c r="AW10" s="51"/>
      <c r="AX10" s="51"/>
      <c r="AY10" s="51"/>
      <c r="AZ10" s="51"/>
      <c r="BA10" s="51"/>
      <c r="BB10" s="52">
        <f>データ!$W$6</f>
        <v>979.74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118</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vvW1fIiLksJUvKsy76awOgijKWOfXIZ1/L6zNnGiY3Y7bpLEvslCFHP1bctt4ahNwBMb6dyHxZmlf6IhPz2bg==" saltValue="QrzmESH0Q4oMtX336mtji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35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64</v>
      </c>
      <c r="B4" s="30"/>
      <c r="C4" s="30"/>
      <c r="D4" s="30"/>
      <c r="E4" s="30"/>
      <c r="F4" s="30"/>
      <c r="G4" s="30"/>
      <c r="H4" s="87"/>
      <c r="I4" s="88"/>
      <c r="J4" s="88"/>
      <c r="K4" s="88"/>
      <c r="L4" s="88"/>
      <c r="M4" s="88"/>
      <c r="N4" s="88"/>
      <c r="O4" s="88"/>
      <c r="P4" s="88"/>
      <c r="Q4" s="88"/>
      <c r="R4" s="88"/>
      <c r="S4" s="88"/>
      <c r="T4" s="88"/>
      <c r="U4" s="88"/>
      <c r="V4" s="88"/>
      <c r="W4" s="89"/>
      <c r="X4" s="83" t="s">
        <v>65</v>
      </c>
      <c r="Y4" s="83"/>
      <c r="Z4" s="83"/>
      <c r="AA4" s="83"/>
      <c r="AB4" s="83"/>
      <c r="AC4" s="83"/>
      <c r="AD4" s="83"/>
      <c r="AE4" s="83"/>
      <c r="AF4" s="83"/>
      <c r="AG4" s="83"/>
      <c r="AH4" s="83"/>
      <c r="AI4" s="83" t="s">
        <v>66</v>
      </c>
      <c r="AJ4" s="83"/>
      <c r="AK4" s="83"/>
      <c r="AL4" s="83"/>
      <c r="AM4" s="83"/>
      <c r="AN4" s="83"/>
      <c r="AO4" s="83"/>
      <c r="AP4" s="83"/>
      <c r="AQ4" s="83"/>
      <c r="AR4" s="83"/>
      <c r="AS4" s="83"/>
      <c r="AT4" s="83" t="s">
        <v>67</v>
      </c>
      <c r="AU4" s="83"/>
      <c r="AV4" s="83"/>
      <c r="AW4" s="83"/>
      <c r="AX4" s="83"/>
      <c r="AY4" s="83"/>
      <c r="AZ4" s="83"/>
      <c r="BA4" s="83"/>
      <c r="BB4" s="83"/>
      <c r="BC4" s="83"/>
      <c r="BD4" s="83"/>
      <c r="BE4" s="83" t="s">
        <v>68</v>
      </c>
      <c r="BF4" s="83"/>
      <c r="BG4" s="83"/>
      <c r="BH4" s="83"/>
      <c r="BI4" s="83"/>
      <c r="BJ4" s="83"/>
      <c r="BK4" s="83"/>
      <c r="BL4" s="83"/>
      <c r="BM4" s="83"/>
      <c r="BN4" s="83"/>
      <c r="BO4" s="83"/>
      <c r="BP4" s="83" t="s">
        <v>69</v>
      </c>
      <c r="BQ4" s="83"/>
      <c r="BR4" s="83"/>
      <c r="BS4" s="83"/>
      <c r="BT4" s="83"/>
      <c r="BU4" s="83"/>
      <c r="BV4" s="83"/>
      <c r="BW4" s="83"/>
      <c r="BX4" s="83"/>
      <c r="BY4" s="83"/>
      <c r="BZ4" s="83"/>
      <c r="CA4" s="83" t="s">
        <v>70</v>
      </c>
      <c r="CB4" s="83"/>
      <c r="CC4" s="83"/>
      <c r="CD4" s="83"/>
      <c r="CE4" s="83"/>
      <c r="CF4" s="83"/>
      <c r="CG4" s="83"/>
      <c r="CH4" s="83"/>
      <c r="CI4" s="83"/>
      <c r="CJ4" s="83"/>
      <c r="CK4" s="83"/>
      <c r="CL4" s="83" t="s">
        <v>71</v>
      </c>
      <c r="CM4" s="83"/>
      <c r="CN4" s="83"/>
      <c r="CO4" s="83"/>
      <c r="CP4" s="83"/>
      <c r="CQ4" s="83"/>
      <c r="CR4" s="83"/>
      <c r="CS4" s="83"/>
      <c r="CT4" s="83"/>
      <c r="CU4" s="83"/>
      <c r="CV4" s="83"/>
      <c r="CW4" s="83" t="s">
        <v>72</v>
      </c>
      <c r="CX4" s="83"/>
      <c r="CY4" s="83"/>
      <c r="CZ4" s="83"/>
      <c r="DA4" s="83"/>
      <c r="DB4" s="83"/>
      <c r="DC4" s="83"/>
      <c r="DD4" s="83"/>
      <c r="DE4" s="83"/>
      <c r="DF4" s="83"/>
      <c r="DG4" s="83"/>
      <c r="DH4" s="83" t="s">
        <v>73</v>
      </c>
      <c r="DI4" s="83"/>
      <c r="DJ4" s="83"/>
      <c r="DK4" s="83"/>
      <c r="DL4" s="83"/>
      <c r="DM4" s="83"/>
      <c r="DN4" s="83"/>
      <c r="DO4" s="83"/>
      <c r="DP4" s="83"/>
      <c r="DQ4" s="83"/>
      <c r="DR4" s="83"/>
      <c r="DS4" s="83" t="s">
        <v>74</v>
      </c>
      <c r="DT4" s="83"/>
      <c r="DU4" s="83"/>
      <c r="DV4" s="83"/>
      <c r="DW4" s="83"/>
      <c r="DX4" s="83"/>
      <c r="DY4" s="83"/>
      <c r="DZ4" s="83"/>
      <c r="EA4" s="83"/>
      <c r="EB4" s="83"/>
      <c r="EC4" s="83"/>
      <c r="ED4" s="83" t="s">
        <v>75</v>
      </c>
      <c r="EE4" s="83"/>
      <c r="EF4" s="83"/>
      <c r="EG4" s="83"/>
      <c r="EH4" s="83"/>
      <c r="EI4" s="83"/>
      <c r="EJ4" s="83"/>
      <c r="EK4" s="83"/>
      <c r="EL4" s="83"/>
      <c r="EM4" s="83"/>
      <c r="EN4" s="83"/>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203882</v>
      </c>
      <c r="D6" s="33">
        <f t="shared" si="3"/>
        <v>46</v>
      </c>
      <c r="E6" s="33">
        <f t="shared" si="3"/>
        <v>1</v>
      </c>
      <c r="F6" s="33">
        <f t="shared" si="3"/>
        <v>0</v>
      </c>
      <c r="G6" s="33">
        <f t="shared" si="3"/>
        <v>1</v>
      </c>
      <c r="H6" s="33" t="str">
        <f t="shared" si="3"/>
        <v>長野県　宮田村</v>
      </c>
      <c r="I6" s="33" t="str">
        <f t="shared" si="3"/>
        <v>法適用</v>
      </c>
      <c r="J6" s="33" t="str">
        <f t="shared" si="3"/>
        <v>水道事業</v>
      </c>
      <c r="K6" s="33" t="str">
        <f t="shared" si="3"/>
        <v>末端給水事業</v>
      </c>
      <c r="L6" s="33" t="str">
        <f t="shared" si="3"/>
        <v>A8</v>
      </c>
      <c r="M6" s="33" t="str">
        <f t="shared" si="3"/>
        <v>自治体職員</v>
      </c>
      <c r="N6" s="34" t="str">
        <f t="shared" si="3"/>
        <v>-</v>
      </c>
      <c r="O6" s="34">
        <f t="shared" si="3"/>
        <v>68.87</v>
      </c>
      <c r="P6" s="34">
        <f t="shared" si="3"/>
        <v>99.78</v>
      </c>
      <c r="Q6" s="34">
        <f t="shared" si="3"/>
        <v>3024</v>
      </c>
      <c r="R6" s="34">
        <f t="shared" si="3"/>
        <v>9073</v>
      </c>
      <c r="S6" s="34">
        <f t="shared" si="3"/>
        <v>54.5</v>
      </c>
      <c r="T6" s="34">
        <f t="shared" si="3"/>
        <v>166.48</v>
      </c>
      <c r="U6" s="34">
        <f t="shared" si="3"/>
        <v>9043</v>
      </c>
      <c r="V6" s="34">
        <f t="shared" si="3"/>
        <v>9.23</v>
      </c>
      <c r="W6" s="34">
        <f t="shared" si="3"/>
        <v>979.74</v>
      </c>
      <c r="X6" s="35">
        <f>IF(X7="",NA(),X7)</f>
        <v>104.97</v>
      </c>
      <c r="Y6" s="35">
        <f t="shared" ref="Y6:AG6" si="4">IF(Y7="",NA(),Y7)</f>
        <v>109.9</v>
      </c>
      <c r="Z6" s="35">
        <f t="shared" si="4"/>
        <v>110.65</v>
      </c>
      <c r="AA6" s="35">
        <f t="shared" si="4"/>
        <v>112.08</v>
      </c>
      <c r="AB6" s="35">
        <f t="shared" si="4"/>
        <v>112.63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420.92</v>
      </c>
      <c r="AU6" s="35">
        <f t="shared" ref="AU6:BC6" si="6">IF(AU7="",NA(),AU7)</f>
        <v>250.13</v>
      </c>
      <c r="AV6" s="35">
        <f t="shared" si="6"/>
        <v>260.52999999999997</v>
      </c>
      <c r="AW6" s="35">
        <f t="shared" si="6"/>
        <v>325.81</v>
      </c>
      <c r="AX6" s="35">
        <f t="shared" si="6"/>
        <v>350.03</v>
      </c>
      <c r="AY6" s="35">
        <f t="shared" si="6"/>
        <v>1164.51</v>
      </c>
      <c r="AZ6" s="35">
        <f t="shared" si="6"/>
        <v>434.72</v>
      </c>
      <c r="BA6" s="35">
        <f t="shared" si="6"/>
        <v>416.14</v>
      </c>
      <c r="BB6" s="35">
        <f t="shared" si="6"/>
        <v>371.89</v>
      </c>
      <c r="BC6" s="35">
        <f t="shared" si="6"/>
        <v>293.23</v>
      </c>
      <c r="BD6" s="34" t="str">
        <f>IF(BD7="","",IF(BD7="-","【-】","【"&amp;SUBSTITUTE(TEXT(BD7,"#,##0.00"),"-","△")&amp;"】"))</f>
        <v>【264.34】</v>
      </c>
      <c r="BE6" s="35">
        <f>IF(BE7="",NA(),BE7)</f>
        <v>388.26</v>
      </c>
      <c r="BF6" s="35">
        <f t="shared" ref="BF6:BN6" si="7">IF(BF7="",NA(),BF7)</f>
        <v>367.6</v>
      </c>
      <c r="BG6" s="35">
        <f t="shared" si="7"/>
        <v>341.74</v>
      </c>
      <c r="BH6" s="35">
        <f t="shared" si="7"/>
        <v>310.02</v>
      </c>
      <c r="BI6" s="35">
        <f t="shared" si="7"/>
        <v>283.12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102.98</v>
      </c>
      <c r="BQ6" s="35">
        <f t="shared" ref="BQ6:BY6" si="8">IF(BQ7="",NA(),BQ7)</f>
        <v>109.25</v>
      </c>
      <c r="BR6" s="35">
        <f t="shared" si="8"/>
        <v>109.17</v>
      </c>
      <c r="BS6" s="35">
        <f t="shared" si="8"/>
        <v>111.52</v>
      </c>
      <c r="BT6" s="35">
        <f t="shared" si="8"/>
        <v>112.18</v>
      </c>
      <c r="BU6" s="35">
        <f t="shared" si="8"/>
        <v>90.64</v>
      </c>
      <c r="BV6" s="35">
        <f t="shared" si="8"/>
        <v>93.66</v>
      </c>
      <c r="BW6" s="35">
        <f t="shared" si="8"/>
        <v>92.76</v>
      </c>
      <c r="BX6" s="35">
        <f t="shared" si="8"/>
        <v>93.28</v>
      </c>
      <c r="BY6" s="35">
        <f t="shared" si="8"/>
        <v>87.51</v>
      </c>
      <c r="BZ6" s="34" t="str">
        <f>IF(BZ7="","",IF(BZ7="-","【-】","【"&amp;SUBSTITUTE(TEXT(BZ7,"#,##0.00"),"-","△")&amp;"】"))</f>
        <v>【104.36】</v>
      </c>
      <c r="CA6" s="35">
        <f>IF(CA7="",NA(),CA7)</f>
        <v>156.66</v>
      </c>
      <c r="CB6" s="35">
        <f t="shared" ref="CB6:CJ6" si="9">IF(CB7="",NA(),CB7)</f>
        <v>147.52000000000001</v>
      </c>
      <c r="CC6" s="35">
        <f t="shared" si="9"/>
        <v>147.61000000000001</v>
      </c>
      <c r="CD6" s="35">
        <f t="shared" si="9"/>
        <v>144.58000000000001</v>
      </c>
      <c r="CE6" s="35">
        <f t="shared" si="9"/>
        <v>143.71</v>
      </c>
      <c r="CF6" s="35">
        <f t="shared" si="9"/>
        <v>213.52</v>
      </c>
      <c r="CG6" s="35">
        <f t="shared" si="9"/>
        <v>208.21</v>
      </c>
      <c r="CH6" s="35">
        <f t="shared" si="9"/>
        <v>208.67</v>
      </c>
      <c r="CI6" s="35">
        <f t="shared" si="9"/>
        <v>208.29</v>
      </c>
      <c r="CJ6" s="35">
        <f t="shared" si="9"/>
        <v>218.42</v>
      </c>
      <c r="CK6" s="34" t="str">
        <f>IF(CK7="","",IF(CK7="-","【-】","【"&amp;SUBSTITUTE(TEXT(CK7,"#,##0.00"),"-","△")&amp;"】"))</f>
        <v>【165.71】</v>
      </c>
      <c r="CL6" s="35">
        <f>IF(CL7="",NA(),CL7)</f>
        <v>58.24</v>
      </c>
      <c r="CM6" s="35">
        <f t="shared" ref="CM6:CU6" si="10">IF(CM7="",NA(),CM7)</f>
        <v>55.09</v>
      </c>
      <c r="CN6" s="35">
        <f t="shared" si="10"/>
        <v>53.01</v>
      </c>
      <c r="CO6" s="35">
        <f t="shared" si="10"/>
        <v>54</v>
      </c>
      <c r="CP6" s="35">
        <f t="shared" si="10"/>
        <v>58.5</v>
      </c>
      <c r="CQ6" s="35">
        <f t="shared" si="10"/>
        <v>49.77</v>
      </c>
      <c r="CR6" s="35">
        <f t="shared" si="10"/>
        <v>49.22</v>
      </c>
      <c r="CS6" s="35">
        <f t="shared" si="10"/>
        <v>49.08</v>
      </c>
      <c r="CT6" s="35">
        <f t="shared" si="10"/>
        <v>49.32</v>
      </c>
      <c r="CU6" s="35">
        <f t="shared" si="10"/>
        <v>50.24</v>
      </c>
      <c r="CV6" s="34" t="str">
        <f>IF(CV7="","",IF(CV7="-","【-】","【"&amp;SUBSTITUTE(TEXT(CV7,"#,##0.00"),"-","△")&amp;"】"))</f>
        <v>【60.41】</v>
      </c>
      <c r="CW6" s="35">
        <f>IF(CW7="",NA(),CW7)</f>
        <v>72.37</v>
      </c>
      <c r="CX6" s="35">
        <f t="shared" ref="CX6:DF6" si="11">IF(CX7="",NA(),CX7)</f>
        <v>75.150000000000006</v>
      </c>
      <c r="CY6" s="35">
        <f t="shared" si="11"/>
        <v>77.2</v>
      </c>
      <c r="CZ6" s="35">
        <f t="shared" si="11"/>
        <v>76.62</v>
      </c>
      <c r="DA6" s="35">
        <f t="shared" si="11"/>
        <v>70.34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32.270000000000003</v>
      </c>
      <c r="DI6" s="35">
        <f t="shared" ref="DI6:DQ6" si="12">IF(DI7="",NA(),DI7)</f>
        <v>37.630000000000003</v>
      </c>
      <c r="DJ6" s="35">
        <f t="shared" si="12"/>
        <v>39.729999999999997</v>
      </c>
      <c r="DK6" s="35">
        <f t="shared" si="12"/>
        <v>41.77</v>
      </c>
      <c r="DL6" s="35">
        <f t="shared" si="12"/>
        <v>43.81</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5">
        <f t="shared" ref="DT6:EB6" si="13">IF(DT7="",NA(),DT7)</f>
        <v>3.57</v>
      </c>
      <c r="DU6" s="35">
        <f t="shared" si="13"/>
        <v>3.91</v>
      </c>
      <c r="DV6" s="35">
        <f t="shared" si="13"/>
        <v>4.87</v>
      </c>
      <c r="DW6" s="35">
        <f t="shared" si="13"/>
        <v>4.87</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5">
        <f t="shared" si="14"/>
        <v>0.17</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203882</v>
      </c>
      <c r="D7" s="37">
        <v>46</v>
      </c>
      <c r="E7" s="37">
        <v>1</v>
      </c>
      <c r="F7" s="37">
        <v>0</v>
      </c>
      <c r="G7" s="37">
        <v>1</v>
      </c>
      <c r="H7" s="37" t="s">
        <v>104</v>
      </c>
      <c r="I7" s="37" t="s">
        <v>105</v>
      </c>
      <c r="J7" s="37" t="s">
        <v>106</v>
      </c>
      <c r="K7" s="37" t="s">
        <v>107</v>
      </c>
      <c r="L7" s="37" t="s">
        <v>108</v>
      </c>
      <c r="M7" s="37" t="s">
        <v>109</v>
      </c>
      <c r="N7" s="38" t="s">
        <v>110</v>
      </c>
      <c r="O7" s="38">
        <v>68.87</v>
      </c>
      <c r="P7" s="38">
        <v>99.78</v>
      </c>
      <c r="Q7" s="38">
        <v>3024</v>
      </c>
      <c r="R7" s="38">
        <v>9073</v>
      </c>
      <c r="S7" s="38">
        <v>54.5</v>
      </c>
      <c r="T7" s="38">
        <v>166.48</v>
      </c>
      <c r="U7" s="38">
        <v>9043</v>
      </c>
      <c r="V7" s="38">
        <v>9.23</v>
      </c>
      <c r="W7" s="38">
        <v>979.74</v>
      </c>
      <c r="X7" s="38">
        <v>104.97</v>
      </c>
      <c r="Y7" s="38">
        <v>109.9</v>
      </c>
      <c r="Z7" s="38">
        <v>110.65</v>
      </c>
      <c r="AA7" s="38">
        <v>112.08</v>
      </c>
      <c r="AB7" s="38">
        <v>112.63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420.92</v>
      </c>
      <c r="AU7" s="38">
        <v>250.13</v>
      </c>
      <c r="AV7" s="38">
        <v>260.52999999999997</v>
      </c>
      <c r="AW7" s="38">
        <v>325.81</v>
      </c>
      <c r="AX7" s="38">
        <v>350.03</v>
      </c>
      <c r="AY7" s="38">
        <v>1164.51</v>
      </c>
      <c r="AZ7" s="38">
        <v>434.72</v>
      </c>
      <c r="BA7" s="38">
        <v>416.14</v>
      </c>
      <c r="BB7" s="38">
        <v>371.89</v>
      </c>
      <c r="BC7" s="38">
        <v>293.23</v>
      </c>
      <c r="BD7" s="38">
        <v>264.33999999999997</v>
      </c>
      <c r="BE7" s="38">
        <v>388.26</v>
      </c>
      <c r="BF7" s="38">
        <v>367.6</v>
      </c>
      <c r="BG7" s="38">
        <v>341.74</v>
      </c>
      <c r="BH7" s="38">
        <v>310.02</v>
      </c>
      <c r="BI7" s="38">
        <v>283.12</v>
      </c>
      <c r="BJ7" s="38">
        <v>498.27</v>
      </c>
      <c r="BK7" s="38">
        <v>495.76</v>
      </c>
      <c r="BL7" s="38">
        <v>487.22</v>
      </c>
      <c r="BM7" s="38">
        <v>483.11</v>
      </c>
      <c r="BN7" s="38">
        <v>542.29999999999995</v>
      </c>
      <c r="BO7" s="38">
        <v>274.27</v>
      </c>
      <c r="BP7" s="38">
        <v>102.98</v>
      </c>
      <c r="BQ7" s="38">
        <v>109.25</v>
      </c>
      <c r="BR7" s="38">
        <v>109.17</v>
      </c>
      <c r="BS7" s="38">
        <v>111.52</v>
      </c>
      <c r="BT7" s="38">
        <v>112.18</v>
      </c>
      <c r="BU7" s="38">
        <v>90.64</v>
      </c>
      <c r="BV7" s="38">
        <v>93.66</v>
      </c>
      <c r="BW7" s="38">
        <v>92.76</v>
      </c>
      <c r="BX7" s="38">
        <v>93.28</v>
      </c>
      <c r="BY7" s="38">
        <v>87.51</v>
      </c>
      <c r="BZ7" s="38">
        <v>104.36</v>
      </c>
      <c r="CA7" s="38">
        <v>156.66</v>
      </c>
      <c r="CB7" s="38">
        <v>147.52000000000001</v>
      </c>
      <c r="CC7" s="38">
        <v>147.61000000000001</v>
      </c>
      <c r="CD7" s="38">
        <v>144.58000000000001</v>
      </c>
      <c r="CE7" s="38">
        <v>143.71</v>
      </c>
      <c r="CF7" s="38">
        <v>213.52</v>
      </c>
      <c r="CG7" s="38">
        <v>208.21</v>
      </c>
      <c r="CH7" s="38">
        <v>208.67</v>
      </c>
      <c r="CI7" s="38">
        <v>208.29</v>
      </c>
      <c r="CJ7" s="38">
        <v>218.42</v>
      </c>
      <c r="CK7" s="38">
        <v>165.71</v>
      </c>
      <c r="CL7" s="38">
        <v>58.24</v>
      </c>
      <c r="CM7" s="38">
        <v>55.09</v>
      </c>
      <c r="CN7" s="38">
        <v>53.01</v>
      </c>
      <c r="CO7" s="38">
        <v>54</v>
      </c>
      <c r="CP7" s="38">
        <v>58.5</v>
      </c>
      <c r="CQ7" s="38">
        <v>49.77</v>
      </c>
      <c r="CR7" s="38">
        <v>49.22</v>
      </c>
      <c r="CS7" s="38">
        <v>49.08</v>
      </c>
      <c r="CT7" s="38">
        <v>49.32</v>
      </c>
      <c r="CU7" s="38">
        <v>50.24</v>
      </c>
      <c r="CV7" s="38">
        <v>60.41</v>
      </c>
      <c r="CW7" s="38">
        <v>72.37</v>
      </c>
      <c r="CX7" s="38">
        <v>75.150000000000006</v>
      </c>
      <c r="CY7" s="38">
        <v>77.2</v>
      </c>
      <c r="CZ7" s="38">
        <v>76.62</v>
      </c>
      <c r="DA7" s="38">
        <v>70.34</v>
      </c>
      <c r="DB7" s="38">
        <v>79.98</v>
      </c>
      <c r="DC7" s="38">
        <v>79.48</v>
      </c>
      <c r="DD7" s="38">
        <v>79.3</v>
      </c>
      <c r="DE7" s="38">
        <v>79.34</v>
      </c>
      <c r="DF7" s="38">
        <v>78.650000000000006</v>
      </c>
      <c r="DG7" s="38">
        <v>89.93</v>
      </c>
      <c r="DH7" s="38">
        <v>32.270000000000003</v>
      </c>
      <c r="DI7" s="38">
        <v>37.630000000000003</v>
      </c>
      <c r="DJ7" s="38">
        <v>39.729999999999997</v>
      </c>
      <c r="DK7" s="38">
        <v>41.77</v>
      </c>
      <c r="DL7" s="38">
        <v>43.81</v>
      </c>
      <c r="DM7" s="38">
        <v>36.43</v>
      </c>
      <c r="DN7" s="38">
        <v>46.12</v>
      </c>
      <c r="DO7" s="38">
        <v>47.44</v>
      </c>
      <c r="DP7" s="38">
        <v>48.3</v>
      </c>
      <c r="DQ7" s="38">
        <v>45.14</v>
      </c>
      <c r="DR7" s="38">
        <v>48.12</v>
      </c>
      <c r="DS7" s="38">
        <v>0</v>
      </c>
      <c r="DT7" s="38">
        <v>3.57</v>
      </c>
      <c r="DU7" s="38">
        <v>3.91</v>
      </c>
      <c r="DV7" s="38">
        <v>4.87</v>
      </c>
      <c r="DW7" s="38">
        <v>4.87</v>
      </c>
      <c r="DX7" s="38">
        <v>8.7200000000000006</v>
      </c>
      <c r="DY7" s="38">
        <v>9.86</v>
      </c>
      <c r="DZ7" s="38">
        <v>11.16</v>
      </c>
      <c r="EA7" s="38">
        <v>12.43</v>
      </c>
      <c r="EB7" s="38">
        <v>13.58</v>
      </c>
      <c r="EC7" s="38">
        <v>15.89</v>
      </c>
      <c r="ED7" s="38">
        <v>0</v>
      </c>
      <c r="EE7" s="38">
        <v>0</v>
      </c>
      <c r="EF7" s="38">
        <v>0</v>
      </c>
      <c r="EG7" s="38">
        <v>0</v>
      </c>
      <c r="EH7" s="38">
        <v>0.17</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2019-02-20T12:39:50Z</cp:lastPrinted>
  <dcterms:created xsi:type="dcterms:W3CDTF">2018-12-03T08:31:34Z</dcterms:created>
  <dcterms:modified xsi:type="dcterms:W3CDTF">2019-02-20T12:39:55Z</dcterms:modified>
  <cp:category/>
</cp:coreProperties>
</file>