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A597"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AD8" i="4" s="1"/>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<sst xmlns="http://schemas.openxmlformats.org/spreadsheetml/2006/main" count="232" uniqueCount="119">
  <si>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</si>
  <si>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</si>
  <si>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</si>
  <si>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</si>
  <si>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</si>
  <si>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</si>
  <si>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</si>
  <si>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</si>
  <si>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</si>
  <si>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</si>
  <si>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</si>
  <si>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</si>
  <si>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</si>
  <si>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</si>
  <si>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</si>
  <si>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</si>
  <si>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</si>
  <si>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</si>
  <si>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</si>
  <si>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</si>
  <si>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</si>
  <si>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</si>
  <si>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</si>
  <si>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</si>
  <si>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</si>
  <si>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</si>
  <si>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</si>
  <si>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</si>
  <si>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</si>
  <si>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</si>
  <si>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</si>
  <si>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</si>
  <si>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</si>
  <si>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</si>
  <si>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</si>
  <si>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</si>
  <si>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</si>
  <si>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</si>
  <si>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</si>
  <si>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</si>
  <si>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</si>
  <si>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</si>
  <si>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</si>
  <si>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</si>
  <si>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</si>
  <si>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</si>
  <si>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</si>
  <si>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</si>
  <si>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</si>
  <si>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</si>
  <si>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</si>
  <si>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</si>
  <si>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</si>
  <si>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</si>
  <si>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</si>
  <si>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</si>
  <si>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</si>
  <si>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</si>
  <si>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</si>
  <si>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</si>
  <si>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</si>
  <si>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</si>
  <si>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</si>
  <si>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</si>
  <si>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</si>
  <si>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</si>
  <si>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</si>
  <si>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</si>
  <si>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</si>
  <si>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</si>
  <si>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</si>
  <si>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</si>
  <si>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</si>
  <si>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</si>
  <si>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</si>
  <si>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</si>
  <si>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</si>
  <si>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</si>
  <si>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</si>
  <si>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</si>
  <si>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</si>
  <si>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</si>
  <si>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</si>
  <si>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</si>
  <si>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</si>
  <si>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</si>
  <si>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</si>
  <si>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</si>
  <si>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</si>
  <si>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</si>
  <si>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</si>
  <si>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</si>
  <si>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</si>
  <si>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</si>
  <si>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</si>
  <si>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</si>
  <si>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</si>
  <si>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</si>
  <si>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</si>
  <si>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</si>
  <si>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</si>
  <si>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</si>
  <si>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</si>
  <si>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</si>
  <si>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中川村</t>
  </si>
  <si>
    <t>法適用</t>
  </si>
  <si>
    <t>水道事業</t>
  </si>
  <si>
    <t>末端給水事業</t>
  </si>
  <si>
    <t>A9</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</si>
  <si>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</si>
  <si>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</si>
  <si>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</si>
  <si>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</si>
  <si>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</si>
  <si>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</si>
  <si>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非設置</t>
    <rPh sb="0" eb="1">
      <t>ヒ</t>
    </rPh>
    <rPh sb="1" eb="3">
      <t>セッチ</t>
    </rPh>
    <phoneticPr fontId="4"/>
  </si>
  <si>
    <t>「①有形固定資産減価償却率」「②管路経年化率」からは、施設の老朽化について、類似団体よりは進んでいないように見える。ただし、施設を一斉に整備したため、今後一斉に全施設が、耐用年数を超え、指数は悪化することが明らかである。平成28年度から４年間で基幹管路の老朽管更新事業を実施したので、「③管路更新率」は類似団体平均より高いが全国平均より低い。以降も小規模でも計画的に管路の更新を行ない、更新投資の平準化をより図る必要がある。</t>
    <rPh sb="2" eb="4">
      <t>ユウケイ</t>
    </rPh>
    <rPh sb="4" eb="6">
      <t>コテイ</t>
    </rPh>
    <rPh sb="6" eb="8">
      <t>シサン</t>
    </rPh>
    <rPh sb="8" eb="10">
      <t>ゲンカ</t>
    </rPh>
    <rPh sb="10" eb="12">
      <t>ショウキャク</t>
    </rPh>
    <rPh sb="12" eb="13">
      <t>リツ</t>
    </rPh>
    <rPh sb="16" eb="18">
      <t>カンロ</t>
    </rPh>
    <rPh sb="18" eb="21">
      <t>ケイネンカ</t>
    </rPh>
    <rPh sb="21" eb="22">
      <t>リツ</t>
    </rPh>
    <rPh sb="54" eb="55">
      <t>ミ</t>
    </rPh>
    <rPh sb="62" eb="64">
      <t>シセツ</t>
    </rPh>
    <rPh sb="65" eb="67">
      <t>イッセイ</t>
    </rPh>
    <rPh sb="68" eb="70">
      <t>セイビ</t>
    </rPh>
    <rPh sb="77" eb="79">
      <t>イッセイ</t>
    </rPh>
    <rPh sb="80" eb="81">
      <t>スベ</t>
    </rPh>
    <rPh sb="81" eb="83">
      <t>シセツ</t>
    </rPh>
    <rPh sb="93" eb="95">
      <t>シスウ</t>
    </rPh>
    <rPh sb="96" eb="98">
      <t>アッカ</t>
    </rPh>
    <rPh sb="103" eb="104">
      <t>アキ</t>
    </rPh>
    <rPh sb="151" eb="153">
      <t>ルイジ</t>
    </rPh>
    <rPh sb="153" eb="155">
      <t>ダンタイ</t>
    </rPh>
    <rPh sb="155" eb="157">
      <t>ヘイキン</t>
    </rPh>
    <rPh sb="159" eb="160">
      <t>タカ</t>
    </rPh>
    <rPh sb="162" eb="164">
      <t>ゼンコク</t>
    </rPh>
    <rPh sb="164" eb="166">
      <t>ヘイキン</t>
    </rPh>
    <rPh sb="168" eb="169">
      <t>ヒク</t>
    </rPh>
    <phoneticPr fontId="7"/>
  </si>
  <si>
    <t>昨年同様概ね現状維持での健全経営を続けていく。しかし今後人口減少による経常収益の減少、施設の設備の更新等による経常費用の増加により経常支出比率や料金回収率の減少がさらに増加することが考えられる。また「中川村水道ビジョン」に沿って、経営の健全化、水源の確保等計画的な対策を実施する必要がある。</t>
    <rPh sb="0" eb="2">
      <t>サクネン</t>
    </rPh>
    <rPh sb="2" eb="4">
      <t>ドウヨウ</t>
    </rPh>
    <rPh sb="4" eb="5">
      <t>オオム</t>
    </rPh>
    <rPh sb="6" eb="8">
      <t>ゲンジョウ</t>
    </rPh>
    <rPh sb="8" eb="10">
      <t>イジ</t>
    </rPh>
    <rPh sb="12" eb="14">
      <t>ケンゼン</t>
    </rPh>
    <rPh sb="14" eb="16">
      <t>ケイエイ</t>
    </rPh>
    <rPh sb="17" eb="18">
      <t>ツヅ</t>
    </rPh>
    <rPh sb="26" eb="28">
      <t>コンゴ</t>
    </rPh>
    <rPh sb="28" eb="30">
      <t>ジンコウ</t>
    </rPh>
    <rPh sb="30" eb="32">
      <t>ゲンショウ</t>
    </rPh>
    <rPh sb="35" eb="37">
      <t>ケイジョウ</t>
    </rPh>
    <rPh sb="37" eb="39">
      <t>シュウエキ</t>
    </rPh>
    <rPh sb="40" eb="42">
      <t>ゲンショウ</t>
    </rPh>
    <rPh sb="43" eb="45">
      <t>シセツ</t>
    </rPh>
    <rPh sb="46" eb="48">
      <t>セツビ</t>
    </rPh>
    <rPh sb="49" eb="51">
      <t>コウシン</t>
    </rPh>
    <rPh sb="51" eb="52">
      <t>トウ</t>
    </rPh>
    <rPh sb="55" eb="57">
      <t>ケイジョウ</t>
    </rPh>
    <rPh sb="57" eb="59">
      <t>ヒヨウ</t>
    </rPh>
    <rPh sb="60" eb="62">
      <t>ゾウカ</t>
    </rPh>
    <rPh sb="65" eb="67">
      <t>ケイジョウ</t>
    </rPh>
    <rPh sb="67" eb="69">
      <t>シシュツ</t>
    </rPh>
    <rPh sb="69" eb="71">
      <t>ヒリツ</t>
    </rPh>
    <rPh sb="72" eb="74">
      <t>リョウキン</t>
    </rPh>
    <rPh sb="74" eb="76">
      <t>カイシュウ</t>
    </rPh>
    <rPh sb="76" eb="77">
      <t>リツ</t>
    </rPh>
    <rPh sb="78" eb="80">
      <t>ゲンショウ</t>
    </rPh>
    <rPh sb="84" eb="86">
      <t>ゾウカ</t>
    </rPh>
    <rPh sb="91" eb="92">
      <t>カンガ</t>
    </rPh>
    <rPh sb="100" eb="103">
      <t>ナカガワムラ</t>
    </rPh>
    <rPh sb="103" eb="105">
      <t>スイドウ</t>
    </rPh>
    <rPh sb="111" eb="112">
      <t>ソ</t>
    </rPh>
    <rPh sb="115" eb="117">
      <t>ケイエイ</t>
    </rPh>
    <rPh sb="118" eb="121">
      <t>ケンゼンカ</t>
    </rPh>
    <rPh sb="122" eb="124">
      <t>スイゲン</t>
    </rPh>
    <rPh sb="123" eb="124">
      <t>カッスイ</t>
    </rPh>
    <rPh sb="125" eb="127">
      <t>カクホ</t>
    </rPh>
    <rPh sb="127" eb="128">
      <t>トウ</t>
    </rPh>
    <rPh sb="128" eb="130">
      <t>ケイカク</t>
    </rPh>
    <rPh sb="130" eb="131">
      <t>テキ</t>
    </rPh>
    <rPh sb="139" eb="141">
      <t>ヒツヨウ</t>
    </rPh>
    <phoneticPr fontId="7"/>
  </si>
  <si>
    <t>「①経常収支比率」では複数年通して黒字となっているが、人事異動による給料や手当の増加又給排水管の修繕費の増加などで経常費用の増加により今年は昨年より減少した。「②累積欠損金比率」では欠損金を生じておらず、「③流動比率」は未払金が今年より昨年が多くあり、結果流動比率の増加となった。「④企業債残高対給水収益比率」は他団体と比較し、良好となっている。「⑤料金回収率」は給水原価の増により回収率が減少した。「⑥給水原価」は経営費用が昨年より増えたため増加した。「⑦施設利用率」他団体より良好であり、現時点では健全性は保たれている。「⑧有収率」は漏水が多く、調査修繕を行い昨年よりは若干改善されたが類似団体平均よりまだ低く状態である。</t>
    <rPh sb="2" eb="4">
      <t>ケイジョウ</t>
    </rPh>
    <rPh sb="4" eb="6">
      <t>シュウシ</t>
    </rPh>
    <rPh sb="6" eb="8">
      <t>ヒリツ</t>
    </rPh>
    <rPh sb="11" eb="13">
      <t>フクスウ</t>
    </rPh>
    <rPh sb="13" eb="14">
      <t>ネン</t>
    </rPh>
    <rPh sb="14" eb="15">
      <t>トオ</t>
    </rPh>
    <rPh sb="17" eb="19">
      <t>クロジ</t>
    </rPh>
    <rPh sb="27" eb="29">
      <t>ジンジ</t>
    </rPh>
    <rPh sb="29" eb="31">
      <t>イドウ</t>
    </rPh>
    <rPh sb="34" eb="36">
      <t>キュウリョウ</t>
    </rPh>
    <rPh sb="37" eb="39">
      <t>テアテ</t>
    </rPh>
    <rPh sb="40" eb="42">
      <t>ゾウカ</t>
    </rPh>
    <rPh sb="42" eb="43">
      <t>マタ</t>
    </rPh>
    <rPh sb="43" eb="44">
      <t>キュウ</t>
    </rPh>
    <rPh sb="44" eb="46">
      <t>ハイスイ</t>
    </rPh>
    <rPh sb="46" eb="47">
      <t>カン</t>
    </rPh>
    <rPh sb="48" eb="50">
      <t>シュウゼン</t>
    </rPh>
    <rPh sb="50" eb="51">
      <t>ヒ</t>
    </rPh>
    <rPh sb="52" eb="54">
      <t>ゾウカ</t>
    </rPh>
    <rPh sb="57" eb="59">
      <t>ケイジョウ</t>
    </rPh>
    <rPh sb="59" eb="61">
      <t>ヒヨウ</t>
    </rPh>
    <rPh sb="62" eb="64">
      <t>ゾウカ</t>
    </rPh>
    <rPh sb="67" eb="69">
      <t>コトシ</t>
    </rPh>
    <rPh sb="70" eb="72">
      <t>サクネン</t>
    </rPh>
    <rPh sb="74" eb="76">
      <t>ゲンショウ</t>
    </rPh>
    <rPh sb="81" eb="83">
      <t>ルイセキ</t>
    </rPh>
    <rPh sb="83" eb="85">
      <t>ケッソン</t>
    </rPh>
    <rPh sb="85" eb="86">
      <t>キン</t>
    </rPh>
    <rPh sb="86" eb="88">
      <t>ヒリツ</t>
    </rPh>
    <rPh sb="91" eb="94">
      <t>ケッソンキン</t>
    </rPh>
    <rPh sb="95" eb="96">
      <t>ショウ</t>
    </rPh>
    <rPh sb="104" eb="106">
      <t>リュウドウ</t>
    </rPh>
    <rPh sb="106" eb="108">
      <t>ヒリツ</t>
    </rPh>
    <rPh sb="110" eb="112">
      <t>ミバラ</t>
    </rPh>
    <rPh sb="112" eb="113">
      <t>キン</t>
    </rPh>
    <rPh sb="114" eb="116">
      <t>コトシ</t>
    </rPh>
    <rPh sb="118" eb="120">
      <t>サクネン</t>
    </rPh>
    <rPh sb="121" eb="122">
      <t>オオ</t>
    </rPh>
    <rPh sb="126" eb="128">
      <t>ケッカ</t>
    </rPh>
    <rPh sb="128" eb="130">
      <t>リュウドウ</t>
    </rPh>
    <rPh sb="130" eb="132">
      <t>ヒリツ</t>
    </rPh>
    <rPh sb="133" eb="135">
      <t>ゾウカ</t>
    </rPh>
    <rPh sb="142" eb="144">
      <t>キギョウ</t>
    </rPh>
    <rPh sb="144" eb="145">
      <t>サイ</t>
    </rPh>
    <rPh sb="145" eb="147">
      <t>ザンダカ</t>
    </rPh>
    <rPh sb="147" eb="148">
      <t>タイ</t>
    </rPh>
    <rPh sb="148" eb="150">
      <t>キュウスイ</t>
    </rPh>
    <rPh sb="150" eb="152">
      <t>シュウエキ</t>
    </rPh>
    <rPh sb="152" eb="154">
      <t>ヒリツ</t>
    </rPh>
    <rPh sb="156" eb="157">
      <t>タ</t>
    </rPh>
    <rPh sb="157" eb="159">
      <t>ダンタイ</t>
    </rPh>
    <rPh sb="160" eb="162">
      <t>ヒカク</t>
    </rPh>
    <rPh sb="164" eb="166">
      <t>リョウコウ</t>
    </rPh>
    <rPh sb="182" eb="184">
      <t>キュウスイ</t>
    </rPh>
    <rPh sb="184" eb="186">
      <t>ゲンカ</t>
    </rPh>
    <rPh sb="187" eb="188">
      <t>ゾウ</t>
    </rPh>
    <rPh sb="191" eb="193">
      <t>カイシュウ</t>
    </rPh>
    <rPh sb="193" eb="194">
      <t>リツ</t>
    </rPh>
    <rPh sb="195" eb="197">
      <t>ゲンショウ</t>
    </rPh>
    <rPh sb="202" eb="204">
      <t>キュウスイ</t>
    </rPh>
    <rPh sb="204" eb="206">
      <t>ゲンカ</t>
    </rPh>
    <rPh sb="208" eb="210">
      <t>ケイエイ</t>
    </rPh>
    <rPh sb="210" eb="212">
      <t>ヒヨウ</t>
    </rPh>
    <rPh sb="213" eb="215">
      <t>サクネン</t>
    </rPh>
    <rPh sb="217" eb="218">
      <t>ゾウ</t>
    </rPh>
    <rPh sb="222" eb="224">
      <t>ゾウカ</t>
    </rPh>
    <rPh sb="229" eb="231">
      <t>シセツ</t>
    </rPh>
    <rPh sb="231" eb="234">
      <t>リヨウリツ</t>
    </rPh>
    <rPh sb="235" eb="236">
      <t>タ</t>
    </rPh>
    <rPh sb="236" eb="238">
      <t>ダンタイ</t>
    </rPh>
    <rPh sb="240" eb="242">
      <t>リョウコウ</t>
    </rPh>
    <rPh sb="246" eb="249">
      <t>ゲンジテン</t>
    </rPh>
    <rPh sb="264" eb="266">
      <t>ユウシュウ</t>
    </rPh>
    <rPh sb="266" eb="267">
      <t>リツ</t>
    </rPh>
    <rPh sb="269" eb="271">
      <t>ロウスイ</t>
    </rPh>
    <rPh sb="272" eb="273">
      <t>オオ</t>
    </rPh>
    <rPh sb="275" eb="277">
      <t>チョウサ</t>
    </rPh>
    <rPh sb="277" eb="279">
      <t>シュウゼン</t>
    </rPh>
    <rPh sb="280" eb="281">
      <t>オコナ</t>
    </rPh>
    <rPh sb="282" eb="284">
      <t>サクネン</t>
    </rPh>
    <rPh sb="287" eb="289">
      <t>ジャッカン</t>
    </rPh>
    <rPh sb="289" eb="291">
      <t>カイゼン</t>
    </rPh>
    <rPh sb="295" eb="297">
      <t>ルイジ</t>
    </rPh>
    <rPh sb="297" eb="299">
      <t>ダンタイ</t>
    </rPh>
    <rPh sb="299" eb="301">
      <t>ヘイキン</t>
    </rPh>
    <rPh sb="305" eb="306">
      <t>ヒク</t>
    </rPh>
    <rPh sb="307" eb="309">
      <t>ジョウタイ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</si>
</sst>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1.72</c:v>
                </c:pt>
                <c:pt idx="1">
                  <c:v>0.45</c:v>
                </c:pt>
                <c:pt idx="2">
                  <c:v>7.0000000000000007E-2</c:v>
                </c:pt>
                <c:pt idx="3">
                  <c:v>0.46</c:v>
                </c:pt>
                <c:pt idx="4">
                  <c:v>0.64</c:v>
                </c:pt>
              </c:numCache>
            </c:numRef>
          </c:val>
          <c:extLst xmlns:c16r2="http://schemas.microsoft.com/office/drawing/2015/06/chart">
            <c:ext xmlns:c16="http://schemas.microsoft.com/office/drawing/2014/chart" uri="{C3380CC4-5D6E-409C-BE32-E72D297353CC}">
              <c16:uniqueId val="{00000000-1145-4C43-BA90-47556D7605C3}"/>
            </c:ext>
          </c:extLst>
        </c:ser>
        <c:dLbls>
          <c:showLegendKey val="0"/>
          <c:showVal val="0"/>
          <c:showCatName val="0"/>
          <c:showSerName val="0"/>
          <c:showPercent val="0"/>
          <c:showBubbleSize val="0"/>
        </c:dLbls>
        <c:gapWidth val="150"/>
        <c:axId val="88081920"/>
        <c:axId val="8808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0.28999999999999998</c:v>
                </c:pt>
                <c:pt idx="3">
                  <c:v>0.41</c:v>
                </c:pt>
                <c:pt idx="4">
                  <c:v>0.4</c:v>
                </c:pt>
              </c:numCache>
            </c:numRef>
          </c:val>
          <c:smooth val="0"/>
          <c:extLst xmlns:c16r2="http://schemas.microsoft.com/office/drawing/2015/06/chart">
            <c:ext xmlns:c16="http://schemas.microsoft.com/office/drawing/2014/chart" uri="{C3380CC4-5D6E-409C-BE32-E72D297353CC}">
              <c16:uniqueId val="{00000001-1145-4C43-BA90-47556D7605C3}"/>
            </c:ext>
          </c:extLst>
        </c:ser>
        <c:dLbls>
          <c:showLegendKey val="0"/>
          <c:showVal val="0"/>
          <c:showCatName val="0"/>
          <c:showSerName val="0"/>
          <c:showPercent val="0"/>
          <c:showBubbleSize val="0"/>
        </c:dLbls>
        <c:marker val="1"/>
        <c:smooth val="0"/>
        <c:axId val="88081920"/>
        <c:axId val="88085632"/>
      </c:lineChart>
      <c:dateAx>
        <c:axId val="88081920"/>
        <c:scaling>
          <c:orientation val="minMax"/>
        </c:scaling>
        <c:delete val="1"/>
        <c:axPos val="b"/>
        <c:numFmt formatCode="ge" sourceLinked="1"/>
        <c:majorTickMark val="none"/>
        <c:minorTickMark val="none"/>
        <c:tickLblPos val="none"/>
        <c:crossAx val="88085632"/>
        <c:crosses val="autoZero"/>
        <c:auto val="1"/>
        <c:lblOffset val="100"/>
        <c:baseTimeUnit val="years"/>
      </c:dateAx>
      <c:valAx>
        <c:axId val="8808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68.989999999999995</c:v>
                </c:pt>
                <c:pt idx="1">
                  <c:v>70.06</c:v>
                </c:pt>
                <c:pt idx="2">
                  <c:v>70.92</c:v>
                </c:pt>
                <c:pt idx="3">
                  <c:v>68.47</c:v>
                </c:pt>
                <c:pt idx="4">
                  <c:v>69.989999999999995</c:v>
                </c:pt>
              </c:numCache>
            </c:numRef>
          </c:val>
          <c:extLst xmlns:c16r2="http://schemas.microsoft.com/office/drawing/2015/06/chart">
            <c:ext xmlns:c16="http://schemas.microsoft.com/office/drawing/2014/chart" uri="{C3380CC4-5D6E-409C-BE32-E72D297353CC}">
              <c16:uniqueId val="{00000000-5E90-4257-8707-A6F450482762}"/>
            </c:ext>
          </c:extLst>
        </c:ser>
        <c:dLbls>
          <c:showLegendKey val="0"/>
          <c:showVal val="0"/>
          <c:showCatName val="0"/>
          <c:showSerName val="0"/>
          <c:showPercent val="0"/>
          <c:showBubbleSize val="0"/>
        </c:dLbls>
        <c:gapWidth val="150"/>
        <c:axId val="91072384"/>
        <c:axId val="9107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39.909999999999997</c:v>
                </c:pt>
                <c:pt idx="3">
                  <c:v>41.09</c:v>
                </c:pt>
                <c:pt idx="4">
                  <c:v>38.979999999999997</c:v>
                </c:pt>
              </c:numCache>
            </c:numRef>
          </c:val>
          <c:smooth val="0"/>
          <c:extLst xmlns:c16r2="http://schemas.microsoft.com/office/drawing/2015/06/chart">
            <c:ext xmlns:c16="http://schemas.microsoft.com/office/drawing/2014/chart" uri="{C3380CC4-5D6E-409C-BE32-E72D297353CC}">
              <c16:uniqueId val="{00000001-5E90-4257-8707-A6F450482762}"/>
            </c:ext>
          </c:extLst>
        </c:ser>
        <c:dLbls>
          <c:showLegendKey val="0"/>
          <c:showVal val="0"/>
          <c:showCatName val="0"/>
          <c:showSerName val="0"/>
          <c:showPercent val="0"/>
          <c:showBubbleSize val="0"/>
        </c:dLbls>
        <c:marker val="1"/>
        <c:smooth val="0"/>
        <c:axId val="91072384"/>
        <c:axId val="91078656"/>
      </c:lineChart>
      <c:dateAx>
        <c:axId val="91072384"/>
        <c:scaling>
          <c:orientation val="minMax"/>
        </c:scaling>
        <c:delete val="1"/>
        <c:axPos val="b"/>
        <c:numFmt formatCode="ge" sourceLinked="1"/>
        <c:majorTickMark val="none"/>
        <c:minorTickMark val="none"/>
        <c:tickLblPos val="none"/>
        <c:crossAx val="91078656"/>
        <c:crosses val="autoZero"/>
        <c:auto val="1"/>
        <c:lblOffset val="100"/>
        <c:baseTimeUnit val="years"/>
      </c:dateAx>
      <c:valAx>
        <c:axId val="9107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7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75.22</c:v>
                </c:pt>
                <c:pt idx="1">
                  <c:v>72.73</c:v>
                </c:pt>
                <c:pt idx="2">
                  <c:v>70.64</c:v>
                </c:pt>
                <c:pt idx="3">
                  <c:v>73.36</c:v>
                </c:pt>
                <c:pt idx="4">
                  <c:v>73.47</c:v>
                </c:pt>
              </c:numCache>
            </c:numRef>
          </c:val>
          <c:extLst xmlns:c16r2="http://schemas.microsoft.com/office/drawing/2015/06/chart">
            <c:ext xmlns:c16="http://schemas.microsoft.com/office/drawing/2014/chart" uri="{C3380CC4-5D6E-409C-BE32-E72D297353CC}">
              <c16:uniqueId val="{00000000-77F2-436F-A26B-CFA962593711}"/>
            </c:ext>
          </c:extLst>
        </c:ser>
        <c:dLbls>
          <c:showLegendKey val="0"/>
          <c:showVal val="0"/>
          <c:showCatName val="0"/>
          <c:showSerName val="0"/>
          <c:showPercent val="0"/>
          <c:showBubbleSize val="0"/>
        </c:dLbls>
        <c:gapWidth val="150"/>
        <c:axId val="91191552"/>
        <c:axId val="9120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75.62</c:v>
                </c:pt>
                <c:pt idx="3">
                  <c:v>75.91</c:v>
                </c:pt>
                <c:pt idx="4">
                  <c:v>75.010000000000005</c:v>
                </c:pt>
              </c:numCache>
            </c:numRef>
          </c:val>
          <c:smooth val="0"/>
          <c:extLst xmlns:c16r2="http://schemas.microsoft.com/office/drawing/2015/06/chart">
            <c:ext xmlns:c16="http://schemas.microsoft.com/office/drawing/2014/chart" uri="{C3380CC4-5D6E-409C-BE32-E72D297353CC}">
              <c16:uniqueId val="{00000001-77F2-436F-A26B-CFA962593711}"/>
            </c:ext>
          </c:extLst>
        </c:ser>
        <c:dLbls>
          <c:showLegendKey val="0"/>
          <c:showVal val="0"/>
          <c:showCatName val="0"/>
          <c:showSerName val="0"/>
          <c:showPercent val="0"/>
          <c:showBubbleSize val="0"/>
        </c:dLbls>
        <c:marker val="1"/>
        <c:smooth val="0"/>
        <c:axId val="91191552"/>
        <c:axId val="91201920"/>
      </c:lineChart>
      <c:dateAx>
        <c:axId val="91191552"/>
        <c:scaling>
          <c:orientation val="minMax"/>
        </c:scaling>
        <c:delete val="1"/>
        <c:axPos val="b"/>
        <c:numFmt formatCode="ge" sourceLinked="1"/>
        <c:majorTickMark val="none"/>
        <c:minorTickMark val="none"/>
        <c:tickLblPos val="none"/>
        <c:crossAx val="91201920"/>
        <c:crosses val="autoZero"/>
        <c:auto val="1"/>
        <c:lblOffset val="100"/>
        <c:baseTimeUnit val="years"/>
      </c:dateAx>
      <c:valAx>
        <c:axId val="9120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9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104.94</c:v>
                </c:pt>
                <c:pt idx="1">
                  <c:v>132.87</c:v>
                </c:pt>
                <c:pt idx="2">
                  <c:v>126.22</c:v>
                </c:pt>
                <c:pt idx="3">
                  <c:v>131.15</c:v>
                </c:pt>
                <c:pt idx="4">
                  <c:v>115.33</c:v>
                </c:pt>
              </c:numCache>
            </c:numRef>
          </c:val>
          <c:extLst xmlns:c16r2="http://schemas.microsoft.com/office/drawing/2015/06/chart">
            <c:ext xmlns:c16="http://schemas.microsoft.com/office/drawing/2014/chart" uri="{C3380CC4-5D6E-409C-BE32-E72D297353CC}">
              <c16:uniqueId val="{00000000-4E0E-4F2E-AA37-E843853A1EC7}"/>
            </c:ext>
          </c:extLst>
        </c:ser>
        <c:dLbls>
          <c:showLegendKey val="0"/>
          <c:showVal val="0"/>
          <c:showCatName val="0"/>
          <c:showSerName val="0"/>
          <c:showPercent val="0"/>
          <c:showBubbleSize val="0"/>
        </c:dLbls>
        <c:gapWidth val="150"/>
        <c:axId val="88124800"/>
        <c:axId val="8812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108.35</c:v>
                </c:pt>
                <c:pt idx="3">
                  <c:v>114.74</c:v>
                </c:pt>
                <c:pt idx="4">
                  <c:v>104.85</c:v>
                </c:pt>
              </c:numCache>
            </c:numRef>
          </c:val>
          <c:smooth val="0"/>
          <c:extLst xmlns:c16r2="http://schemas.microsoft.com/office/drawing/2015/06/chart">
            <c:ext xmlns:c16="http://schemas.microsoft.com/office/drawing/2014/chart" uri="{C3380CC4-5D6E-409C-BE32-E72D297353CC}">
              <c16:uniqueId val="{00000001-4E0E-4F2E-AA37-E843853A1EC7}"/>
            </c:ext>
          </c:extLst>
        </c:ser>
        <c:dLbls>
          <c:showLegendKey val="0"/>
          <c:showVal val="0"/>
          <c:showCatName val="0"/>
          <c:showSerName val="0"/>
          <c:showPercent val="0"/>
          <c:showBubbleSize val="0"/>
        </c:dLbls>
        <c:marker val="1"/>
        <c:smooth val="0"/>
        <c:axId val="88124800"/>
        <c:axId val="88126976"/>
      </c:lineChart>
      <c:dateAx>
        <c:axId val="88124800"/>
        <c:scaling>
          <c:orientation val="minMax"/>
        </c:scaling>
        <c:delete val="1"/>
        <c:axPos val="b"/>
        <c:numFmt formatCode="ge" sourceLinked="1"/>
        <c:majorTickMark val="none"/>
        <c:minorTickMark val="none"/>
        <c:tickLblPos val="none"/>
        <c:crossAx val="88126976"/>
        <c:crosses val="autoZero"/>
        <c:auto val="1"/>
        <c:lblOffset val="100"/>
        <c:baseTimeUnit val="years"/>
      </c:dateAx>
      <c:valAx>
        <c:axId val="88126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12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28.52</c:v>
                </c:pt>
                <c:pt idx="1">
                  <c:v>36.89</c:v>
                </c:pt>
                <c:pt idx="2">
                  <c:v>39.08</c:v>
                </c:pt>
                <c:pt idx="3">
                  <c:v>40.44</c:v>
                </c:pt>
                <c:pt idx="4">
                  <c:v>42.25</c:v>
                </c:pt>
              </c:numCache>
            </c:numRef>
          </c:val>
          <c:extLst xmlns:c16r2="http://schemas.microsoft.com/office/drawing/2015/06/chart">
            <c:ext xmlns:c16="http://schemas.microsoft.com/office/drawing/2014/chart" uri="{C3380CC4-5D6E-409C-BE32-E72D297353CC}">
              <c16:uniqueId val="{00000000-DF07-418C-9E09-FCA7191D2D4E}"/>
            </c:ext>
          </c:extLst>
        </c:ser>
        <c:dLbls>
          <c:showLegendKey val="0"/>
          <c:showVal val="0"/>
          <c:showCatName val="0"/>
          <c:showSerName val="0"/>
          <c:showPercent val="0"/>
          <c:showBubbleSize val="0"/>
        </c:dLbls>
        <c:gapWidth val="150"/>
        <c:axId val="89681920"/>
        <c:axId val="8968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51.44</c:v>
                </c:pt>
                <c:pt idx="3">
                  <c:v>52.4</c:v>
                </c:pt>
                <c:pt idx="4">
                  <c:v>51.89</c:v>
                </c:pt>
              </c:numCache>
            </c:numRef>
          </c:val>
          <c:smooth val="0"/>
          <c:extLst xmlns:c16r2="http://schemas.microsoft.com/office/drawing/2015/06/chart">
            <c:ext xmlns:c16="http://schemas.microsoft.com/office/drawing/2014/chart" uri="{C3380CC4-5D6E-409C-BE32-E72D297353CC}">
              <c16:uniqueId val="{00000001-DF07-418C-9E09-FCA7191D2D4E}"/>
            </c:ext>
          </c:extLst>
        </c:ser>
        <c:dLbls>
          <c:showLegendKey val="0"/>
          <c:showVal val="0"/>
          <c:showCatName val="0"/>
          <c:showSerName val="0"/>
          <c:showPercent val="0"/>
          <c:showBubbleSize val="0"/>
        </c:dLbls>
        <c:marker val="1"/>
        <c:smooth val="0"/>
        <c:axId val="89681920"/>
        <c:axId val="89683840"/>
      </c:lineChart>
      <c:dateAx>
        <c:axId val="89681920"/>
        <c:scaling>
          <c:orientation val="minMax"/>
        </c:scaling>
        <c:delete val="1"/>
        <c:axPos val="b"/>
        <c:numFmt formatCode="ge" sourceLinked="1"/>
        <c:majorTickMark val="none"/>
        <c:minorTickMark val="none"/>
        <c:tickLblPos val="none"/>
        <c:crossAx val="89683840"/>
        <c:crosses val="autoZero"/>
        <c:auto val="1"/>
        <c:lblOffset val="100"/>
        <c:baseTimeUnit val="years"/>
      </c:dateAx>
      <c:valAx>
        <c:axId val="8968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E1C-4AE5-A2BB-42F098580C6B}"/>
            </c:ext>
          </c:extLst>
        </c:ser>
        <c:dLbls>
          <c:showLegendKey val="0"/>
          <c:showVal val="0"/>
          <c:showCatName val="0"/>
          <c:showSerName val="0"/>
          <c:showPercent val="0"/>
          <c:showBubbleSize val="0"/>
        </c:dLbls>
        <c:gapWidth val="150"/>
        <c:axId val="91109248"/>
        <c:axId val="9111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11.68</c:v>
                </c:pt>
                <c:pt idx="3">
                  <c:v>14.01</c:v>
                </c:pt>
                <c:pt idx="4">
                  <c:v>14.74</c:v>
                </c:pt>
              </c:numCache>
            </c:numRef>
          </c:val>
          <c:smooth val="0"/>
          <c:extLst xmlns:c16r2="http://schemas.microsoft.com/office/drawing/2015/06/chart">
            <c:ext xmlns:c16="http://schemas.microsoft.com/office/drawing/2014/chart" uri="{C3380CC4-5D6E-409C-BE32-E72D297353CC}">
              <c16:uniqueId val="{00000001-AE1C-4AE5-A2BB-42F098580C6B}"/>
            </c:ext>
          </c:extLst>
        </c:ser>
        <c:dLbls>
          <c:showLegendKey val="0"/>
          <c:showVal val="0"/>
          <c:showCatName val="0"/>
          <c:showSerName val="0"/>
          <c:showPercent val="0"/>
          <c:showBubbleSize val="0"/>
        </c:dLbls>
        <c:marker val="1"/>
        <c:smooth val="0"/>
        <c:axId val="91109248"/>
        <c:axId val="91115520"/>
      </c:lineChart>
      <c:dateAx>
        <c:axId val="91109248"/>
        <c:scaling>
          <c:orientation val="minMax"/>
        </c:scaling>
        <c:delete val="1"/>
        <c:axPos val="b"/>
        <c:numFmt formatCode="ge" sourceLinked="1"/>
        <c:majorTickMark val="none"/>
        <c:minorTickMark val="none"/>
        <c:tickLblPos val="none"/>
        <c:crossAx val="91115520"/>
        <c:crosses val="autoZero"/>
        <c:auto val="1"/>
        <c:lblOffset val="100"/>
        <c:baseTimeUnit val="years"/>
      </c:dateAx>
      <c:valAx>
        <c:axId val="9111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0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FFC-46FE-9908-0CE1DC25150A}"/>
            </c:ext>
          </c:extLst>
        </c:ser>
        <c:dLbls>
          <c:showLegendKey val="0"/>
          <c:showVal val="0"/>
          <c:showCatName val="0"/>
          <c:showSerName val="0"/>
          <c:showPercent val="0"/>
          <c:showBubbleSize val="0"/>
        </c:dLbls>
        <c:gapWidth val="150"/>
        <c:axId val="91138688"/>
        <c:axId val="9083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26.85</c:v>
                </c:pt>
                <c:pt idx="3">
                  <c:v>27.19</c:v>
                </c:pt>
                <c:pt idx="4">
                  <c:v>27.52</c:v>
                </c:pt>
              </c:numCache>
            </c:numRef>
          </c:val>
          <c:smooth val="0"/>
          <c:extLst xmlns:c16r2="http://schemas.microsoft.com/office/drawing/2015/06/chart">
            <c:ext xmlns:c16="http://schemas.microsoft.com/office/drawing/2014/chart" uri="{C3380CC4-5D6E-409C-BE32-E72D297353CC}">
              <c16:uniqueId val="{00000001-8FFC-46FE-9908-0CE1DC25150A}"/>
            </c:ext>
          </c:extLst>
        </c:ser>
        <c:dLbls>
          <c:showLegendKey val="0"/>
          <c:showVal val="0"/>
          <c:showCatName val="0"/>
          <c:showSerName val="0"/>
          <c:showPercent val="0"/>
          <c:showBubbleSize val="0"/>
        </c:dLbls>
        <c:marker val="1"/>
        <c:smooth val="0"/>
        <c:axId val="91138688"/>
        <c:axId val="90837760"/>
      </c:lineChart>
      <c:dateAx>
        <c:axId val="91138688"/>
        <c:scaling>
          <c:orientation val="minMax"/>
        </c:scaling>
        <c:delete val="1"/>
        <c:axPos val="b"/>
        <c:numFmt formatCode="ge" sourceLinked="1"/>
        <c:majorTickMark val="none"/>
        <c:minorTickMark val="none"/>
        <c:tickLblPos val="none"/>
        <c:crossAx val="90837760"/>
        <c:crosses val="autoZero"/>
        <c:auto val="1"/>
        <c:lblOffset val="100"/>
        <c:baseTimeUnit val="years"/>
      </c:dateAx>
      <c:valAx>
        <c:axId val="90837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13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4599.7</c:v>
                </c:pt>
                <c:pt idx="1">
                  <c:v>7879.51</c:v>
                </c:pt>
                <c:pt idx="2">
                  <c:v>841.7</c:v>
                </c:pt>
                <c:pt idx="3">
                  <c:v>933.54</c:v>
                </c:pt>
                <c:pt idx="4">
                  <c:v>2136.98</c:v>
                </c:pt>
              </c:numCache>
            </c:numRef>
          </c:val>
          <c:extLst xmlns:c16r2="http://schemas.microsoft.com/office/drawing/2015/06/chart">
            <c:ext xmlns:c16="http://schemas.microsoft.com/office/drawing/2014/chart" uri="{C3380CC4-5D6E-409C-BE32-E72D297353CC}">
              <c16:uniqueId val="{00000000-E4BE-4B5C-B329-4C433486BB3B}"/>
            </c:ext>
          </c:extLst>
        </c:ser>
        <c:dLbls>
          <c:showLegendKey val="0"/>
          <c:showVal val="0"/>
          <c:showCatName val="0"/>
          <c:showSerName val="0"/>
          <c:showPercent val="0"/>
          <c:showBubbleSize val="0"/>
        </c:dLbls>
        <c:gapWidth val="150"/>
        <c:axId val="90852736"/>
        <c:axId val="9086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527.82000000000005</c:v>
                </c:pt>
                <c:pt idx="3">
                  <c:v>477.44</c:v>
                </c:pt>
                <c:pt idx="4">
                  <c:v>445.85</c:v>
                </c:pt>
              </c:numCache>
            </c:numRef>
          </c:val>
          <c:smooth val="0"/>
          <c:extLst xmlns:c16r2="http://schemas.microsoft.com/office/drawing/2015/06/chart">
            <c:ext xmlns:c16="http://schemas.microsoft.com/office/drawing/2014/chart" uri="{C3380CC4-5D6E-409C-BE32-E72D297353CC}">
              <c16:uniqueId val="{00000001-E4BE-4B5C-B329-4C433486BB3B}"/>
            </c:ext>
          </c:extLst>
        </c:ser>
        <c:dLbls>
          <c:showLegendKey val="0"/>
          <c:showVal val="0"/>
          <c:showCatName val="0"/>
          <c:showSerName val="0"/>
          <c:showPercent val="0"/>
          <c:showBubbleSize val="0"/>
        </c:dLbls>
        <c:marker val="1"/>
        <c:smooth val="0"/>
        <c:axId val="90852736"/>
        <c:axId val="90863104"/>
      </c:lineChart>
      <c:dateAx>
        <c:axId val="90852736"/>
        <c:scaling>
          <c:orientation val="minMax"/>
        </c:scaling>
        <c:delete val="1"/>
        <c:axPos val="b"/>
        <c:numFmt formatCode="ge" sourceLinked="1"/>
        <c:majorTickMark val="none"/>
        <c:minorTickMark val="none"/>
        <c:tickLblPos val="none"/>
        <c:crossAx val="90863104"/>
        <c:crosses val="autoZero"/>
        <c:auto val="1"/>
        <c:lblOffset val="100"/>
        <c:baseTimeUnit val="years"/>
      </c:dateAx>
      <c:valAx>
        <c:axId val="90863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85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82.55</c:v>
                </c:pt>
                <c:pt idx="1">
                  <c:v>80.56</c:v>
                </c:pt>
                <c:pt idx="2">
                  <c:v>58.98</c:v>
                </c:pt>
                <c:pt idx="3">
                  <c:v>55.87</c:v>
                </c:pt>
                <c:pt idx="4">
                  <c:v>51.16</c:v>
                </c:pt>
              </c:numCache>
            </c:numRef>
          </c:val>
          <c:extLst xmlns:c16r2="http://schemas.microsoft.com/office/drawing/2015/06/chart">
            <c:ext xmlns:c16="http://schemas.microsoft.com/office/drawing/2014/chart" uri="{C3380CC4-5D6E-409C-BE32-E72D297353CC}">
              <c16:uniqueId val="{00000000-4935-4464-8A5A-99289DCCB263}"/>
            </c:ext>
          </c:extLst>
        </c:ser>
        <c:dLbls>
          <c:showLegendKey val="0"/>
          <c:showVal val="0"/>
          <c:showCatName val="0"/>
          <c:showSerName val="0"/>
          <c:showPercent val="0"/>
          <c:showBubbleSize val="0"/>
        </c:dLbls>
        <c:gapWidth val="150"/>
        <c:axId val="90904832"/>
        <c:axId val="9091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488.5</c:v>
                </c:pt>
                <c:pt idx="3">
                  <c:v>485.75</c:v>
                </c:pt>
                <c:pt idx="4">
                  <c:v>516.34</c:v>
                </c:pt>
              </c:numCache>
            </c:numRef>
          </c:val>
          <c:smooth val="0"/>
          <c:extLst xmlns:c16r2="http://schemas.microsoft.com/office/drawing/2015/06/chart">
            <c:ext xmlns:c16="http://schemas.microsoft.com/office/drawing/2014/chart" uri="{C3380CC4-5D6E-409C-BE32-E72D297353CC}">
              <c16:uniqueId val="{00000001-4935-4464-8A5A-99289DCCB263}"/>
            </c:ext>
          </c:extLst>
        </c:ser>
        <c:dLbls>
          <c:showLegendKey val="0"/>
          <c:showVal val="0"/>
          <c:showCatName val="0"/>
          <c:showSerName val="0"/>
          <c:showPercent val="0"/>
          <c:showBubbleSize val="0"/>
        </c:dLbls>
        <c:marker val="1"/>
        <c:smooth val="0"/>
        <c:axId val="90904832"/>
        <c:axId val="90915200"/>
      </c:lineChart>
      <c:dateAx>
        <c:axId val="90904832"/>
        <c:scaling>
          <c:orientation val="minMax"/>
        </c:scaling>
        <c:delete val="1"/>
        <c:axPos val="b"/>
        <c:numFmt formatCode="ge" sourceLinked="1"/>
        <c:majorTickMark val="none"/>
        <c:minorTickMark val="none"/>
        <c:tickLblPos val="none"/>
        <c:crossAx val="90915200"/>
        <c:crosses val="autoZero"/>
        <c:auto val="1"/>
        <c:lblOffset val="100"/>
        <c:baseTimeUnit val="years"/>
      </c:dateAx>
      <c:valAx>
        <c:axId val="90915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90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96.44</c:v>
                </c:pt>
                <c:pt idx="1">
                  <c:v>145.01</c:v>
                </c:pt>
                <c:pt idx="2">
                  <c:v>135.19</c:v>
                </c:pt>
                <c:pt idx="3">
                  <c:v>134.13</c:v>
                </c:pt>
                <c:pt idx="4">
                  <c:v>114.44</c:v>
                </c:pt>
              </c:numCache>
            </c:numRef>
          </c:val>
          <c:extLst xmlns:c16r2="http://schemas.microsoft.com/office/drawing/2015/06/chart">
            <c:ext xmlns:c16="http://schemas.microsoft.com/office/drawing/2014/chart" uri="{C3380CC4-5D6E-409C-BE32-E72D297353CC}">
              <c16:uniqueId val="{00000000-7204-4A87-B097-FB8186A920F0}"/>
            </c:ext>
          </c:extLst>
        </c:ser>
        <c:dLbls>
          <c:showLegendKey val="0"/>
          <c:showVal val="0"/>
          <c:showCatName val="0"/>
          <c:showSerName val="0"/>
          <c:showPercent val="0"/>
          <c:showBubbleSize val="0"/>
        </c:dLbls>
        <c:gapWidth val="150"/>
        <c:axId val="90940928"/>
        <c:axId val="9094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82.42</c:v>
                </c:pt>
                <c:pt idx="3">
                  <c:v>83.59</c:v>
                </c:pt>
                <c:pt idx="4">
                  <c:v>83.27</c:v>
                </c:pt>
              </c:numCache>
            </c:numRef>
          </c:val>
          <c:smooth val="0"/>
          <c:extLst xmlns:c16r2="http://schemas.microsoft.com/office/drawing/2015/06/chart">
            <c:ext xmlns:c16="http://schemas.microsoft.com/office/drawing/2014/chart" uri="{C3380CC4-5D6E-409C-BE32-E72D297353CC}">
              <c16:uniqueId val="{00000001-7204-4A87-B097-FB8186A920F0}"/>
            </c:ext>
          </c:extLst>
        </c:ser>
        <c:dLbls>
          <c:showLegendKey val="0"/>
          <c:showVal val="0"/>
          <c:showCatName val="0"/>
          <c:showSerName val="0"/>
          <c:showPercent val="0"/>
          <c:showBubbleSize val="0"/>
        </c:dLbls>
        <c:marker val="1"/>
        <c:smooth val="0"/>
        <c:axId val="90940928"/>
        <c:axId val="90942848"/>
      </c:lineChart>
      <c:dateAx>
        <c:axId val="90940928"/>
        <c:scaling>
          <c:orientation val="minMax"/>
        </c:scaling>
        <c:delete val="1"/>
        <c:axPos val="b"/>
        <c:numFmt formatCode="ge" sourceLinked="1"/>
        <c:majorTickMark val="none"/>
        <c:minorTickMark val="none"/>
        <c:tickLblPos val="none"/>
        <c:crossAx val="90942848"/>
        <c:crosses val="autoZero"/>
        <c:auto val="1"/>
        <c:lblOffset val="100"/>
        <c:baseTimeUnit val="years"/>
      </c:dateAx>
      <c:valAx>
        <c:axId val="9094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4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195.06</c:v>
                </c:pt>
                <c:pt idx="1">
                  <c:v>128.43</c:v>
                </c:pt>
                <c:pt idx="2">
                  <c:v>137.91999999999999</c:v>
                </c:pt>
                <c:pt idx="3">
                  <c:v>138.4</c:v>
                </c:pt>
                <c:pt idx="4">
                  <c:v>162.41999999999999</c:v>
                </c:pt>
              </c:numCache>
            </c:numRef>
          </c:val>
          <c:extLst xmlns:c16r2="http://schemas.microsoft.com/office/drawing/2015/06/chart">
            <c:ext xmlns:c16="http://schemas.microsoft.com/office/drawing/2014/chart" uri="{C3380CC4-5D6E-409C-BE32-E72D297353CC}">
              <c16:uniqueId val="{00000000-1595-4D0D-A1BD-4E613344773B}"/>
            </c:ext>
          </c:extLst>
        </c:ser>
        <c:dLbls>
          <c:showLegendKey val="0"/>
          <c:showVal val="0"/>
          <c:showCatName val="0"/>
          <c:showSerName val="0"/>
          <c:showPercent val="0"/>
          <c:showBubbleSize val="0"/>
        </c:dLbls>
        <c:gapWidth val="150"/>
        <c:axId val="91035136"/>
        <c:axId val="9103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226.99</c:v>
                </c:pt>
                <c:pt idx="3">
                  <c:v>230.22</c:v>
                </c:pt>
                <c:pt idx="4">
                  <c:v>228.81</c:v>
                </c:pt>
              </c:numCache>
            </c:numRef>
          </c:val>
          <c:smooth val="0"/>
          <c:extLst xmlns:c16r2="http://schemas.microsoft.com/office/drawing/2015/06/chart">
            <c:ext xmlns:c16="http://schemas.microsoft.com/office/drawing/2014/chart" uri="{C3380CC4-5D6E-409C-BE32-E72D297353CC}">
              <c16:uniqueId val="{00000001-1595-4D0D-A1BD-4E613344773B}"/>
            </c:ext>
          </c:extLst>
        </c:ser>
        <c:dLbls>
          <c:showLegendKey val="0"/>
          <c:showVal val="0"/>
          <c:showCatName val="0"/>
          <c:showSerName val="0"/>
          <c:showPercent val="0"/>
          <c:showBubbleSize val="0"/>
        </c:dLbls>
        <c:marker val="1"/>
        <c:smooth val="0"/>
        <c:axId val="91035136"/>
        <c:axId val="91037056"/>
      </c:lineChart>
      <c:dateAx>
        <c:axId val="91035136"/>
        <c:scaling>
          <c:orientation val="minMax"/>
        </c:scaling>
        <c:delete val="1"/>
        <c:axPos val="b"/>
        <c:numFmt formatCode="ge" sourceLinked="1"/>
        <c:majorTickMark val="none"/>
        <c:minorTickMark val="none"/>
        <c:tickLblPos val="none"/>
        <c:crossAx val="91037056"/>
        <c:crosses val="autoZero"/>
        <c:auto val="1"/>
        <c:lblOffset val="100"/>
        <c:baseTimeUnit val="years"/>
      </c:dateAx>
      <c:valAx>
        <c:axId val="9103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3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長野県　中川村</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70"/>
      <c r="D7" s="70"/>
      <c r="E7" s="70"/>
      <c r="F7" s="70"/>
      <c r="G7" s="70"/>
      <c r="H7" s="70"/>
      <c r="I7" s="69" t="s">
        <v>2</v>
      </c>
      <c r="J7" s="70"/>
      <c r="K7" s="70"/>
      <c r="L7" s="70"/>
      <c r="M7" s="70"/>
      <c r="N7" s="70"/>
      <c r="O7" s="71"/>
      <c r="P7" s="72" t="s">
        <v>3</v>
      </c>
      <c r="Q7" s="72"/>
      <c r="R7" s="72"/>
      <c r="S7" s="72"/>
      <c r="T7" s="72"/>
      <c r="U7" s="72"/>
      <c r="V7" s="72"/>
      <c r="W7" s="72" t="s">
        <v>4</v>
      </c>
      <c r="X7" s="72"/>
      <c r="Y7" s="72"/>
      <c r="Z7" s="72"/>
      <c r="AA7" s="72"/>
      <c r="AB7" s="72"/>
      <c r="AC7" s="72"/>
      <c r="AD7" s="72" t="s">
        <v>5</v>
      </c>
      <c r="AE7" s="72"/>
      <c r="AF7" s="72"/>
      <c r="AG7" s="72"/>
      <c r="AH7" s="72"/>
      <c r="AI7" s="72"/>
      <c r="AJ7" s="72"/>
      <c r="AK7" s="4"/>
      <c r="AL7" s="72" t="s">
        <v>6</v>
      </c>
      <c r="AM7" s="72"/>
      <c r="AN7" s="72"/>
      <c r="AO7" s="72"/>
      <c r="AP7" s="72"/>
      <c r="AQ7" s="72"/>
      <c r="AR7" s="72"/>
      <c r="AS7" s="72"/>
      <c r="AT7" s="69" t="s">
        <v>7</v>
      </c>
      <c r="AU7" s="70"/>
      <c r="AV7" s="70"/>
      <c r="AW7" s="70"/>
      <c r="AX7" s="70"/>
      <c r="AY7" s="70"/>
      <c r="AZ7" s="70"/>
      <c r="BA7" s="70"/>
      <c r="BB7" s="72" t="s">
        <v>8</v>
      </c>
      <c r="BC7" s="72"/>
      <c r="BD7" s="72"/>
      <c r="BE7" s="72"/>
      <c r="BF7" s="72"/>
      <c r="BG7" s="72"/>
      <c r="BH7" s="72"/>
      <c r="BI7" s="72"/>
      <c r="BJ7" s="3"/>
      <c r="BK7" s="3"/>
      <c r="BL7" s="5" t="s">
        <v>9</v>
      </c>
      <c r="BM7" s="6"/>
      <c r="BN7" s="6"/>
      <c r="BO7" s="6"/>
      <c r="BP7" s="6"/>
      <c r="BQ7" s="6"/>
      <c r="BR7" s="6"/>
      <c r="BS7" s="6"/>
      <c r="BT7" s="6"/>
      <c r="BU7" s="6"/>
      <c r="BV7" s="6"/>
      <c r="BW7" s="6"/>
      <c r="BX7" s="6"/>
      <c r="BY7" s="7"/>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A9</v>
      </c>
      <c r="X8" s="76"/>
      <c r="Y8" s="76"/>
      <c r="Z8" s="76"/>
      <c r="AA8" s="76"/>
      <c r="AB8" s="76"/>
      <c r="AC8" s="76"/>
      <c r="AD8" s="76" t="str">
        <f>データ!$M$6</f>
        <v>非設置</v>
      </c>
      <c r="AE8" s="76"/>
      <c r="AF8" s="76"/>
      <c r="AG8" s="76"/>
      <c r="AH8" s="76"/>
      <c r="AI8" s="76"/>
      <c r="AJ8" s="76"/>
      <c r="AK8" s="4"/>
      <c r="AL8" s="64">
        <f>データ!$R$6</f>
        <v>4952</v>
      </c>
      <c r="AM8" s="64"/>
      <c r="AN8" s="64"/>
      <c r="AO8" s="64"/>
      <c r="AP8" s="64"/>
      <c r="AQ8" s="64"/>
      <c r="AR8" s="64"/>
      <c r="AS8" s="64"/>
      <c r="AT8" s="60">
        <f>データ!$S$6</f>
        <v>77.05</v>
      </c>
      <c r="AU8" s="61"/>
      <c r="AV8" s="61"/>
      <c r="AW8" s="61"/>
      <c r="AX8" s="61"/>
      <c r="AY8" s="61"/>
      <c r="AZ8" s="61"/>
      <c r="BA8" s="61"/>
      <c r="BB8" s="63">
        <f>データ!$T$6</f>
        <v>64.27</v>
      </c>
      <c r="BC8" s="63"/>
      <c r="BD8" s="63"/>
      <c r="BE8" s="63"/>
      <c r="BF8" s="63"/>
      <c r="BG8" s="63"/>
      <c r="BH8" s="63"/>
      <c r="BI8" s="63"/>
      <c r="BJ8" s="3"/>
      <c r="BK8" s="3"/>
      <c r="BL8" s="67" t="s">
        <v>10</v>
      </c>
      <c r="BM8" s="68"/>
      <c r="BN8" s="8" t="s">
        <v>11</v>
      </c>
      <c r="BO8" s="9"/>
      <c r="BP8" s="9"/>
      <c r="BQ8" s="9"/>
      <c r="BR8" s="9"/>
      <c r="BS8" s="9"/>
      <c r="BT8" s="9"/>
      <c r="BU8" s="9"/>
      <c r="BV8" s="9"/>
      <c r="BW8" s="9"/>
      <c r="BX8" s="9"/>
      <c r="BY8" s="10"/>
    </row>
    <row r="9" spans="1:78" ht="18.75" customHeight="1" x14ac:dyDescent="0.15">
      <c r="A9" s="2"/>
      <c r="B9" s="69" t="s">
        <v>12</v>
      </c>
      <c r="C9" s="70"/>
      <c r="D9" s="70"/>
      <c r="E9" s="70"/>
      <c r="F9" s="70"/>
      <c r="G9" s="70"/>
      <c r="H9" s="70"/>
      <c r="I9" s="69" t="s">
        <v>13</v>
      </c>
      <c r="J9" s="70"/>
      <c r="K9" s="70"/>
      <c r="L9" s="70"/>
      <c r="M9" s="70"/>
      <c r="N9" s="70"/>
      <c r="O9" s="71"/>
      <c r="P9" s="72" t="s">
        <v>14</v>
      </c>
      <c r="Q9" s="72"/>
      <c r="R9" s="72"/>
      <c r="S9" s="72"/>
      <c r="T9" s="72"/>
      <c r="U9" s="72"/>
      <c r="V9" s="72"/>
      <c r="W9" s="72" t="s">
        <v>15</v>
      </c>
      <c r="X9" s="72"/>
      <c r="Y9" s="72"/>
      <c r="Z9" s="72"/>
      <c r="AA9" s="72"/>
      <c r="AB9" s="72"/>
      <c r="AC9" s="72"/>
      <c r="AD9" s="2"/>
      <c r="AE9" s="2"/>
      <c r="AF9" s="2"/>
      <c r="AG9" s="2"/>
      <c r="AH9" s="4"/>
      <c r="AI9" s="4"/>
      <c r="AJ9" s="4"/>
      <c r="AK9" s="4"/>
      <c r="AL9" s="72" t="s">
        <v>16</v>
      </c>
      <c r="AM9" s="72"/>
      <c r="AN9" s="72"/>
      <c r="AO9" s="72"/>
      <c r="AP9" s="72"/>
      <c r="AQ9" s="72"/>
      <c r="AR9" s="72"/>
      <c r="AS9" s="72"/>
      <c r="AT9" s="69" t="s">
        <v>17</v>
      </c>
      <c r="AU9" s="70"/>
      <c r="AV9" s="70"/>
      <c r="AW9" s="70"/>
      <c r="AX9" s="70"/>
      <c r="AY9" s="70"/>
      <c r="AZ9" s="70"/>
      <c r="BA9" s="70"/>
      <c r="BB9" s="72" t="s">
        <v>18</v>
      </c>
      <c r="BC9" s="72"/>
      <c r="BD9" s="72"/>
      <c r="BE9" s="72"/>
      <c r="BF9" s="72"/>
      <c r="BG9" s="72"/>
      <c r="BH9" s="72"/>
      <c r="BI9" s="72"/>
      <c r="BJ9" s="3"/>
      <c r="BK9" s="3"/>
      <c r="BL9" s="58" t="s">
        <v>19</v>
      </c>
      <c r="BM9" s="59"/>
      <c r="BN9" s="11" t="s">
        <v>20</v>
      </c>
      <c r="BO9" s="12"/>
      <c r="BP9" s="12"/>
      <c r="BQ9" s="12"/>
      <c r="BR9" s="12"/>
      <c r="BS9" s="12"/>
      <c r="BT9" s="12"/>
      <c r="BU9" s="12"/>
      <c r="BV9" s="12"/>
      <c r="BW9" s="12"/>
      <c r="BX9" s="12"/>
      <c r="BY9" s="13"/>
    </row>
    <row r="10" spans="1:78" ht="18.75" customHeight="1" x14ac:dyDescent="0.15">
      <c r="A10" s="2"/>
      <c r="B10" s="60" t="str">
        <f>データ!$N$6</f>
        <v>-</v>
      </c>
      <c r="C10" s="61"/>
      <c r="D10" s="61"/>
      <c r="E10" s="61"/>
      <c r="F10" s="61"/>
      <c r="G10" s="61"/>
      <c r="H10" s="61"/>
      <c r="I10" s="60">
        <f>データ!$O$6</f>
        <v>96.24</v>
      </c>
      <c r="J10" s="61"/>
      <c r="K10" s="61"/>
      <c r="L10" s="61"/>
      <c r="M10" s="61"/>
      <c r="N10" s="61"/>
      <c r="O10" s="62"/>
      <c r="P10" s="63">
        <f>データ!$P$6</f>
        <v>98.59</v>
      </c>
      <c r="Q10" s="63"/>
      <c r="R10" s="63"/>
      <c r="S10" s="63"/>
      <c r="T10" s="63"/>
      <c r="U10" s="63"/>
      <c r="V10" s="63"/>
      <c r="W10" s="64">
        <f>データ!$Q$6</f>
        <v>3499</v>
      </c>
      <c r="X10" s="64"/>
      <c r="Y10" s="64"/>
      <c r="Z10" s="64"/>
      <c r="AA10" s="64"/>
      <c r="AB10" s="64"/>
      <c r="AC10" s="64"/>
      <c r="AD10" s="2"/>
      <c r="AE10" s="2"/>
      <c r="AF10" s="2"/>
      <c r="AG10" s="2"/>
      <c r="AH10" s="4"/>
      <c r="AI10" s="4"/>
      <c r="AJ10" s="4"/>
      <c r="AK10" s="4"/>
      <c r="AL10" s="64">
        <f>データ!$U$6</f>
        <v>4880</v>
      </c>
      <c r="AM10" s="64"/>
      <c r="AN10" s="64"/>
      <c r="AO10" s="64"/>
      <c r="AP10" s="64"/>
      <c r="AQ10" s="64"/>
      <c r="AR10" s="64"/>
      <c r="AS10" s="64"/>
      <c r="AT10" s="60">
        <f>データ!$V$6</f>
        <v>26.37</v>
      </c>
      <c r="AU10" s="61"/>
      <c r="AV10" s="61"/>
      <c r="AW10" s="61"/>
      <c r="AX10" s="61"/>
      <c r="AY10" s="61"/>
      <c r="AZ10" s="61"/>
      <c r="BA10" s="61"/>
      <c r="BB10" s="63">
        <f>データ!$W$6</f>
        <v>185.06</v>
      </c>
      <c r="BC10" s="63"/>
      <c r="BD10" s="63"/>
      <c r="BE10" s="63"/>
      <c r="BF10" s="63"/>
      <c r="BG10" s="63"/>
      <c r="BH10" s="63"/>
      <c r="BI10" s="63"/>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23</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24</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118</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49" t="s">
        <v>26</v>
      </c>
      <c r="D34" s="49"/>
      <c r="E34" s="49"/>
      <c r="F34" s="49"/>
      <c r="G34" s="49"/>
      <c r="H34" s="49"/>
      <c r="I34" s="49"/>
      <c r="J34" s="49"/>
      <c r="K34" s="49"/>
      <c r="L34" s="49"/>
      <c r="M34" s="49"/>
      <c r="N34" s="49"/>
      <c r="O34" s="49"/>
      <c r="P34" s="49"/>
      <c r="Q34" s="19"/>
      <c r="R34" s="49" t="s">
        <v>27</v>
      </c>
      <c r="S34" s="49"/>
      <c r="T34" s="49"/>
      <c r="U34" s="49"/>
      <c r="V34" s="49"/>
      <c r="W34" s="49"/>
      <c r="X34" s="49"/>
      <c r="Y34" s="49"/>
      <c r="Z34" s="49"/>
      <c r="AA34" s="49"/>
      <c r="AB34" s="49"/>
      <c r="AC34" s="49"/>
      <c r="AD34" s="49"/>
      <c r="AE34" s="49"/>
      <c r="AF34" s="19"/>
      <c r="AG34" s="49" t="s">
        <v>28</v>
      </c>
      <c r="AH34" s="49"/>
      <c r="AI34" s="49"/>
      <c r="AJ34" s="49"/>
      <c r="AK34" s="49"/>
      <c r="AL34" s="49"/>
      <c r="AM34" s="49"/>
      <c r="AN34" s="49"/>
      <c r="AO34" s="49"/>
      <c r="AP34" s="49"/>
      <c r="AQ34" s="49"/>
      <c r="AR34" s="49"/>
      <c r="AS34" s="49"/>
      <c r="AT34" s="49"/>
      <c r="AU34" s="19"/>
      <c r="AV34" s="49" t="s">
        <v>29</v>
      </c>
      <c r="AW34" s="49"/>
      <c r="AX34" s="49"/>
      <c r="AY34" s="49"/>
      <c r="AZ34" s="49"/>
      <c r="BA34" s="49"/>
      <c r="BB34" s="49"/>
      <c r="BC34" s="49"/>
      <c r="BD34" s="49"/>
      <c r="BE34" s="49"/>
      <c r="BF34" s="49"/>
      <c r="BG34" s="49"/>
      <c r="BH34" s="49"/>
      <c r="BI34" s="4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49"/>
      <c r="D35" s="49"/>
      <c r="E35" s="49"/>
      <c r="F35" s="49"/>
      <c r="G35" s="49"/>
      <c r="H35" s="49"/>
      <c r="I35" s="49"/>
      <c r="J35" s="49"/>
      <c r="K35" s="49"/>
      <c r="L35" s="49"/>
      <c r="M35" s="49"/>
      <c r="N35" s="49"/>
      <c r="O35" s="49"/>
      <c r="P35" s="49"/>
      <c r="Q35" s="19"/>
      <c r="R35" s="49"/>
      <c r="S35" s="49"/>
      <c r="T35" s="49"/>
      <c r="U35" s="49"/>
      <c r="V35" s="49"/>
      <c r="W35" s="49"/>
      <c r="X35" s="49"/>
      <c r="Y35" s="49"/>
      <c r="Z35" s="49"/>
      <c r="AA35" s="49"/>
      <c r="AB35" s="49"/>
      <c r="AC35" s="49"/>
      <c r="AD35" s="49"/>
      <c r="AE35" s="49"/>
      <c r="AF35" s="19"/>
      <c r="AG35" s="49"/>
      <c r="AH35" s="49"/>
      <c r="AI35" s="49"/>
      <c r="AJ35" s="49"/>
      <c r="AK35" s="49"/>
      <c r="AL35" s="49"/>
      <c r="AM35" s="49"/>
      <c r="AN35" s="49"/>
      <c r="AO35" s="49"/>
      <c r="AP35" s="49"/>
      <c r="AQ35" s="49"/>
      <c r="AR35" s="49"/>
      <c r="AS35" s="49"/>
      <c r="AT35" s="49"/>
      <c r="AU35" s="19"/>
      <c r="AV35" s="49"/>
      <c r="AW35" s="49"/>
      <c r="AX35" s="49"/>
      <c r="AY35" s="49"/>
      <c r="AZ35" s="49"/>
      <c r="BA35" s="49"/>
      <c r="BB35" s="49"/>
      <c r="BC35" s="49"/>
      <c r="BD35" s="49"/>
      <c r="BE35" s="49"/>
      <c r="BF35" s="49"/>
      <c r="BG35" s="49"/>
      <c r="BH35" s="49"/>
      <c r="BI35" s="4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116</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49" t="s">
        <v>31</v>
      </c>
      <c r="D56" s="49"/>
      <c r="E56" s="49"/>
      <c r="F56" s="49"/>
      <c r="G56" s="49"/>
      <c r="H56" s="49"/>
      <c r="I56" s="49"/>
      <c r="J56" s="49"/>
      <c r="K56" s="49"/>
      <c r="L56" s="49"/>
      <c r="M56" s="49"/>
      <c r="N56" s="49"/>
      <c r="O56" s="49"/>
      <c r="P56" s="49"/>
      <c r="Q56" s="19"/>
      <c r="R56" s="49" t="s">
        <v>32</v>
      </c>
      <c r="S56" s="49"/>
      <c r="T56" s="49"/>
      <c r="U56" s="49"/>
      <c r="V56" s="49"/>
      <c r="W56" s="49"/>
      <c r="X56" s="49"/>
      <c r="Y56" s="49"/>
      <c r="Z56" s="49"/>
      <c r="AA56" s="49"/>
      <c r="AB56" s="49"/>
      <c r="AC56" s="49"/>
      <c r="AD56" s="49"/>
      <c r="AE56" s="49"/>
      <c r="AF56" s="19"/>
      <c r="AG56" s="49" t="s">
        <v>33</v>
      </c>
      <c r="AH56" s="49"/>
      <c r="AI56" s="49"/>
      <c r="AJ56" s="49"/>
      <c r="AK56" s="49"/>
      <c r="AL56" s="49"/>
      <c r="AM56" s="49"/>
      <c r="AN56" s="49"/>
      <c r="AO56" s="49"/>
      <c r="AP56" s="49"/>
      <c r="AQ56" s="49"/>
      <c r="AR56" s="49"/>
      <c r="AS56" s="49"/>
      <c r="AT56" s="49"/>
      <c r="AU56" s="19"/>
      <c r="AV56" s="49" t="s">
        <v>34</v>
      </c>
      <c r="AW56" s="49"/>
      <c r="AX56" s="49"/>
      <c r="AY56" s="49"/>
      <c r="AZ56" s="49"/>
      <c r="BA56" s="49"/>
      <c r="BB56" s="49"/>
      <c r="BC56" s="49"/>
      <c r="BD56" s="49"/>
      <c r="BE56" s="49"/>
      <c r="BF56" s="49"/>
      <c r="BG56" s="49"/>
      <c r="BH56" s="49"/>
      <c r="BI56" s="4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49"/>
      <c r="D57" s="49"/>
      <c r="E57" s="49"/>
      <c r="F57" s="49"/>
      <c r="G57" s="49"/>
      <c r="H57" s="49"/>
      <c r="I57" s="49"/>
      <c r="J57" s="49"/>
      <c r="K57" s="49"/>
      <c r="L57" s="49"/>
      <c r="M57" s="49"/>
      <c r="N57" s="49"/>
      <c r="O57" s="49"/>
      <c r="P57" s="49"/>
      <c r="Q57" s="19"/>
      <c r="R57" s="49"/>
      <c r="S57" s="49"/>
      <c r="T57" s="49"/>
      <c r="U57" s="49"/>
      <c r="V57" s="49"/>
      <c r="W57" s="49"/>
      <c r="X57" s="49"/>
      <c r="Y57" s="49"/>
      <c r="Z57" s="49"/>
      <c r="AA57" s="49"/>
      <c r="AB57" s="49"/>
      <c r="AC57" s="49"/>
      <c r="AD57" s="49"/>
      <c r="AE57" s="49"/>
      <c r="AF57" s="19"/>
      <c r="AG57" s="49"/>
      <c r="AH57" s="49"/>
      <c r="AI57" s="49"/>
      <c r="AJ57" s="49"/>
      <c r="AK57" s="49"/>
      <c r="AL57" s="49"/>
      <c r="AM57" s="49"/>
      <c r="AN57" s="49"/>
      <c r="AO57" s="49"/>
      <c r="AP57" s="49"/>
      <c r="AQ57" s="49"/>
      <c r="AR57" s="49"/>
      <c r="AS57" s="49"/>
      <c r="AT57" s="49"/>
      <c r="AU57" s="19"/>
      <c r="AV57" s="49"/>
      <c r="AW57" s="49"/>
      <c r="AX57" s="49"/>
      <c r="AY57" s="49"/>
      <c r="AZ57" s="49"/>
      <c r="BA57" s="49"/>
      <c r="BB57" s="49"/>
      <c r="BC57" s="49"/>
      <c r="BD57" s="49"/>
      <c r="BE57" s="49"/>
      <c r="BF57" s="49"/>
      <c r="BG57" s="49"/>
      <c r="BH57" s="49"/>
      <c r="BI57" s="4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8"/>
      <c r="BM59" s="89"/>
      <c r="BN59" s="89"/>
      <c r="BO59" s="89"/>
      <c r="BP59" s="89"/>
      <c r="BQ59" s="89"/>
      <c r="BR59" s="89"/>
      <c r="BS59" s="89"/>
      <c r="BT59" s="89"/>
      <c r="BU59" s="89"/>
      <c r="BV59" s="89"/>
      <c r="BW59" s="89"/>
      <c r="BX59" s="89"/>
      <c r="BY59" s="89"/>
      <c r="BZ59" s="90"/>
    </row>
    <row r="60" spans="1:78" ht="13.5" customHeight="1" x14ac:dyDescent="0.15">
      <c r="A60" s="2"/>
      <c r="B60" s="50" t="s">
        <v>35</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88"/>
      <c r="BM60" s="89"/>
      <c r="BN60" s="89"/>
      <c r="BO60" s="89"/>
      <c r="BP60" s="89"/>
      <c r="BQ60" s="89"/>
      <c r="BR60" s="89"/>
      <c r="BS60" s="89"/>
      <c r="BT60" s="89"/>
      <c r="BU60" s="89"/>
      <c r="BV60" s="89"/>
      <c r="BW60" s="89"/>
      <c r="BX60" s="89"/>
      <c r="BY60" s="89"/>
      <c r="BZ60" s="90"/>
    </row>
    <row r="61" spans="1:78" ht="13.5" customHeight="1" x14ac:dyDescent="0.15">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117</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49" t="s">
        <v>37</v>
      </c>
      <c r="D79" s="49"/>
      <c r="E79" s="49"/>
      <c r="F79" s="49"/>
      <c r="G79" s="49"/>
      <c r="H79" s="49"/>
      <c r="I79" s="49"/>
      <c r="J79" s="49"/>
      <c r="K79" s="49"/>
      <c r="L79" s="49"/>
      <c r="M79" s="49"/>
      <c r="N79" s="49"/>
      <c r="O79" s="49"/>
      <c r="P79" s="49"/>
      <c r="Q79" s="49"/>
      <c r="R79" s="49"/>
      <c r="S79" s="49"/>
      <c r="T79" s="49"/>
      <c r="U79" s="19"/>
      <c r="V79" s="19"/>
      <c r="W79" s="49" t="s">
        <v>38</v>
      </c>
      <c r="X79" s="49"/>
      <c r="Y79" s="49"/>
      <c r="Z79" s="49"/>
      <c r="AA79" s="49"/>
      <c r="AB79" s="49"/>
      <c r="AC79" s="49"/>
      <c r="AD79" s="49"/>
      <c r="AE79" s="49"/>
      <c r="AF79" s="49"/>
      <c r="AG79" s="49"/>
      <c r="AH79" s="49"/>
      <c r="AI79" s="49"/>
      <c r="AJ79" s="49"/>
      <c r="AK79" s="49"/>
      <c r="AL79" s="49"/>
      <c r="AM79" s="49"/>
      <c r="AN79" s="49"/>
      <c r="AO79" s="19"/>
      <c r="AP79" s="19"/>
      <c r="AQ79" s="49" t="s">
        <v>39</v>
      </c>
      <c r="AR79" s="49"/>
      <c r="AS79" s="49"/>
      <c r="AT79" s="49"/>
      <c r="AU79" s="49"/>
      <c r="AV79" s="49"/>
      <c r="AW79" s="49"/>
      <c r="AX79" s="49"/>
      <c r="AY79" s="49"/>
      <c r="AZ79" s="49"/>
      <c r="BA79" s="49"/>
      <c r="BB79" s="49"/>
      <c r="BC79" s="49"/>
      <c r="BD79" s="49"/>
      <c r="BE79" s="49"/>
      <c r="BF79" s="49"/>
      <c r="BG79" s="49"/>
      <c r="BH79" s="4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49"/>
      <c r="D80" s="49"/>
      <c r="E80" s="49"/>
      <c r="F80" s="49"/>
      <c r="G80" s="49"/>
      <c r="H80" s="49"/>
      <c r="I80" s="49"/>
      <c r="J80" s="49"/>
      <c r="K80" s="49"/>
      <c r="L80" s="49"/>
      <c r="M80" s="49"/>
      <c r="N80" s="49"/>
      <c r="O80" s="49"/>
      <c r="P80" s="49"/>
      <c r="Q80" s="49"/>
      <c r="R80" s="49"/>
      <c r="S80" s="49"/>
      <c r="T80" s="49"/>
      <c r="U80" s="19"/>
      <c r="V80" s="19"/>
      <c r="W80" s="49"/>
      <c r="X80" s="49"/>
      <c r="Y80" s="49"/>
      <c r="Z80" s="49"/>
      <c r="AA80" s="49"/>
      <c r="AB80" s="49"/>
      <c r="AC80" s="49"/>
      <c r="AD80" s="49"/>
      <c r="AE80" s="49"/>
      <c r="AF80" s="49"/>
      <c r="AG80" s="49"/>
      <c r="AH80" s="49"/>
      <c r="AI80" s="49"/>
      <c r="AJ80" s="49"/>
      <c r="AK80" s="49"/>
      <c r="AL80" s="49"/>
      <c r="AM80" s="49"/>
      <c r="AN80" s="49"/>
      <c r="AO80" s="19"/>
      <c r="AP80" s="19"/>
      <c r="AQ80" s="49"/>
      <c r="AR80" s="49"/>
      <c r="AS80" s="49"/>
      <c r="AT80" s="49"/>
      <c r="AU80" s="49"/>
      <c r="AV80" s="49"/>
      <c r="AW80" s="49"/>
      <c r="AX80" s="49"/>
      <c r="AY80" s="49"/>
      <c r="AZ80" s="49"/>
      <c r="BA80" s="49"/>
      <c r="BB80" s="49"/>
      <c r="BC80" s="49"/>
      <c r="BD80" s="49"/>
      <c r="BE80" s="49"/>
      <c r="BF80" s="49"/>
      <c r="BG80" s="49"/>
      <c r="BH80" s="4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1"/>
      <c r="BM82" s="92"/>
      <c r="BN82" s="92"/>
      <c r="BO82" s="92"/>
      <c r="BP82" s="92"/>
      <c r="BQ82" s="92"/>
      <c r="BR82" s="92"/>
      <c r="BS82" s="92"/>
      <c r="BT82" s="92"/>
      <c r="BU82" s="92"/>
      <c r="BV82" s="92"/>
      <c r="BW82" s="92"/>
      <c r="BX82" s="92"/>
      <c r="BY82" s="92"/>
      <c r="BZ82" s="9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Lfbd4FxCOGSaS2VmcMEvBE8eqLaiuNbuRK3viqllmsAbslEbTDEdWeN/wymzTwYGiXSIdgyuHrjdF3h6kcdKOA==" saltValue="KdabAc/5tUYpaBmtr3KT8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election activeCell="M8" sqref="M8"/>
    </sheetView>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35</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8" t="s">
        <v>64</v>
      </c>
      <c r="B4" s="30"/>
      <c r="C4" s="30"/>
      <c r="D4" s="30"/>
      <c r="E4" s="30"/>
      <c r="F4" s="30"/>
      <c r="G4" s="30"/>
      <c r="H4" s="84"/>
      <c r="I4" s="85"/>
      <c r="J4" s="85"/>
      <c r="K4" s="85"/>
      <c r="L4" s="85"/>
      <c r="M4" s="85"/>
      <c r="N4" s="85"/>
      <c r="O4" s="85"/>
      <c r="P4" s="85"/>
      <c r="Q4" s="85"/>
      <c r="R4" s="85"/>
      <c r="S4" s="85"/>
      <c r="T4" s="85"/>
      <c r="U4" s="85"/>
      <c r="V4" s="85"/>
      <c r="W4" s="86"/>
      <c r="X4" s="80" t="s">
        <v>65</v>
      </c>
      <c r="Y4" s="80"/>
      <c r="Z4" s="80"/>
      <c r="AA4" s="80"/>
      <c r="AB4" s="80"/>
      <c r="AC4" s="80"/>
      <c r="AD4" s="80"/>
      <c r="AE4" s="80"/>
      <c r="AF4" s="80"/>
      <c r="AG4" s="80"/>
      <c r="AH4" s="80"/>
      <c r="AI4" s="80" t="s">
        <v>66</v>
      </c>
      <c r="AJ4" s="80"/>
      <c r="AK4" s="80"/>
      <c r="AL4" s="80"/>
      <c r="AM4" s="80"/>
      <c r="AN4" s="80"/>
      <c r="AO4" s="80"/>
      <c r="AP4" s="80"/>
      <c r="AQ4" s="80"/>
      <c r="AR4" s="80"/>
      <c r="AS4" s="80"/>
      <c r="AT4" s="80" t="s">
        <v>67</v>
      </c>
      <c r="AU4" s="80"/>
      <c r="AV4" s="80"/>
      <c r="AW4" s="80"/>
      <c r="AX4" s="80"/>
      <c r="AY4" s="80"/>
      <c r="AZ4" s="80"/>
      <c r="BA4" s="80"/>
      <c r="BB4" s="80"/>
      <c r="BC4" s="80"/>
      <c r="BD4" s="80"/>
      <c r="BE4" s="80" t="s">
        <v>68</v>
      </c>
      <c r="BF4" s="80"/>
      <c r="BG4" s="80"/>
      <c r="BH4" s="80"/>
      <c r="BI4" s="80"/>
      <c r="BJ4" s="80"/>
      <c r="BK4" s="80"/>
      <c r="BL4" s="80"/>
      <c r="BM4" s="80"/>
      <c r="BN4" s="80"/>
      <c r="BO4" s="80"/>
      <c r="BP4" s="80" t="s">
        <v>69</v>
      </c>
      <c r="BQ4" s="80"/>
      <c r="BR4" s="80"/>
      <c r="BS4" s="80"/>
      <c r="BT4" s="80"/>
      <c r="BU4" s="80"/>
      <c r="BV4" s="80"/>
      <c r="BW4" s="80"/>
      <c r="BX4" s="80"/>
      <c r="BY4" s="80"/>
      <c r="BZ4" s="80"/>
      <c r="CA4" s="80" t="s">
        <v>70</v>
      </c>
      <c r="CB4" s="80"/>
      <c r="CC4" s="80"/>
      <c r="CD4" s="80"/>
      <c r="CE4" s="80"/>
      <c r="CF4" s="80"/>
      <c r="CG4" s="80"/>
      <c r="CH4" s="80"/>
      <c r="CI4" s="80"/>
      <c r="CJ4" s="80"/>
      <c r="CK4" s="80"/>
      <c r="CL4" s="80" t="s">
        <v>71</v>
      </c>
      <c r="CM4" s="80"/>
      <c r="CN4" s="80"/>
      <c r="CO4" s="80"/>
      <c r="CP4" s="80"/>
      <c r="CQ4" s="80"/>
      <c r="CR4" s="80"/>
      <c r="CS4" s="80"/>
      <c r="CT4" s="80"/>
      <c r="CU4" s="80"/>
      <c r="CV4" s="80"/>
      <c r="CW4" s="80" t="s">
        <v>72</v>
      </c>
      <c r="CX4" s="80"/>
      <c r="CY4" s="80"/>
      <c r="CZ4" s="80"/>
      <c r="DA4" s="80"/>
      <c r="DB4" s="80"/>
      <c r="DC4" s="80"/>
      <c r="DD4" s="80"/>
      <c r="DE4" s="80"/>
      <c r="DF4" s="80"/>
      <c r="DG4" s="80"/>
      <c r="DH4" s="80" t="s">
        <v>73</v>
      </c>
      <c r="DI4" s="80"/>
      <c r="DJ4" s="80"/>
      <c r="DK4" s="80"/>
      <c r="DL4" s="80"/>
      <c r="DM4" s="80"/>
      <c r="DN4" s="80"/>
      <c r="DO4" s="80"/>
      <c r="DP4" s="80"/>
      <c r="DQ4" s="80"/>
      <c r="DR4" s="80"/>
      <c r="DS4" s="80" t="s">
        <v>74</v>
      </c>
      <c r="DT4" s="80"/>
      <c r="DU4" s="80"/>
      <c r="DV4" s="80"/>
      <c r="DW4" s="80"/>
      <c r="DX4" s="80"/>
      <c r="DY4" s="80"/>
      <c r="DZ4" s="80"/>
      <c r="EA4" s="80"/>
      <c r="EB4" s="80"/>
      <c r="EC4" s="80"/>
      <c r="ED4" s="80" t="s">
        <v>75</v>
      </c>
      <c r="EE4" s="80"/>
      <c r="EF4" s="80"/>
      <c r="EG4" s="80"/>
      <c r="EH4" s="80"/>
      <c r="EI4" s="80"/>
      <c r="EJ4" s="80"/>
      <c r="EK4" s="80"/>
      <c r="EL4" s="80"/>
      <c r="EM4" s="80"/>
      <c r="EN4" s="80"/>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203866</v>
      </c>
      <c r="D6" s="33">
        <f t="shared" si="3"/>
        <v>46</v>
      </c>
      <c r="E6" s="33">
        <f t="shared" si="3"/>
        <v>1</v>
      </c>
      <c r="F6" s="33">
        <f t="shared" si="3"/>
        <v>0</v>
      </c>
      <c r="G6" s="33">
        <f t="shared" si="3"/>
        <v>1</v>
      </c>
      <c r="H6" s="33" t="str">
        <f t="shared" si="3"/>
        <v>長野県　中川村</v>
      </c>
      <c r="I6" s="33" t="str">
        <f t="shared" si="3"/>
        <v>法適用</v>
      </c>
      <c r="J6" s="33" t="str">
        <f t="shared" si="3"/>
        <v>水道事業</v>
      </c>
      <c r="K6" s="33" t="str">
        <f t="shared" si="3"/>
        <v>末端給水事業</v>
      </c>
      <c r="L6" s="33" t="str">
        <f t="shared" si="3"/>
        <v>A9</v>
      </c>
      <c r="M6" s="33" t="str">
        <f t="shared" si="3"/>
        <v>非設置</v>
      </c>
      <c r="N6" s="34" t="str">
        <f t="shared" si="3"/>
        <v>-</v>
      </c>
      <c r="O6" s="34">
        <f t="shared" si="3"/>
        <v>96.24</v>
      </c>
      <c r="P6" s="34">
        <f t="shared" si="3"/>
        <v>98.59</v>
      </c>
      <c r="Q6" s="34">
        <f t="shared" si="3"/>
        <v>3499</v>
      </c>
      <c r="R6" s="34">
        <f t="shared" si="3"/>
        <v>4952</v>
      </c>
      <c r="S6" s="34">
        <f t="shared" si="3"/>
        <v>77.05</v>
      </c>
      <c r="T6" s="34">
        <f t="shared" si="3"/>
        <v>64.27</v>
      </c>
      <c r="U6" s="34">
        <f t="shared" si="3"/>
        <v>4880</v>
      </c>
      <c r="V6" s="34">
        <f t="shared" si="3"/>
        <v>26.37</v>
      </c>
      <c r="W6" s="34">
        <f t="shared" si="3"/>
        <v>185.06</v>
      </c>
      <c r="X6" s="35">
        <f>IF(X7="",NA(),X7)</f>
        <v>104.94</v>
      </c>
      <c r="Y6" s="35">
        <f t="shared" ref="Y6:AG6" si="4">IF(Y7="",NA(),Y7)</f>
        <v>132.87</v>
      </c>
      <c r="Z6" s="35">
        <f t="shared" si="4"/>
        <v>126.22</v>
      </c>
      <c r="AA6" s="35">
        <f t="shared" si="4"/>
        <v>131.15</v>
      </c>
      <c r="AB6" s="35">
        <f t="shared" si="4"/>
        <v>115.33</v>
      </c>
      <c r="AC6" s="35">
        <f t="shared" si="4"/>
        <v>105.53</v>
      </c>
      <c r="AD6" s="35">
        <f t="shared" si="4"/>
        <v>107.2</v>
      </c>
      <c r="AE6" s="35">
        <f t="shared" si="4"/>
        <v>108.35</v>
      </c>
      <c r="AF6" s="35">
        <f t="shared" si="4"/>
        <v>114.74</v>
      </c>
      <c r="AG6" s="35">
        <f t="shared" si="4"/>
        <v>104.85</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26.85</v>
      </c>
      <c r="AQ6" s="35">
        <f t="shared" si="5"/>
        <v>27.19</v>
      </c>
      <c r="AR6" s="35">
        <f t="shared" si="5"/>
        <v>27.52</v>
      </c>
      <c r="AS6" s="34" t="str">
        <f>IF(AS7="","",IF(AS7="-","【-】","【"&amp;SUBSTITUTE(TEXT(AS7,"#,##0.00"),"-","△")&amp;"】"))</f>
        <v>【0.85】</v>
      </c>
      <c r="AT6" s="35">
        <f>IF(AT7="",NA(),AT7)</f>
        <v>4599.7</v>
      </c>
      <c r="AU6" s="35">
        <f t="shared" ref="AU6:BC6" si="6">IF(AU7="",NA(),AU7)</f>
        <v>7879.51</v>
      </c>
      <c r="AV6" s="35">
        <f t="shared" si="6"/>
        <v>841.7</v>
      </c>
      <c r="AW6" s="35">
        <f t="shared" si="6"/>
        <v>933.54</v>
      </c>
      <c r="AX6" s="35">
        <f t="shared" si="6"/>
        <v>2136.98</v>
      </c>
      <c r="AY6" s="35">
        <f t="shared" si="6"/>
        <v>1164.51</v>
      </c>
      <c r="AZ6" s="35">
        <f t="shared" si="6"/>
        <v>434.72</v>
      </c>
      <c r="BA6" s="35">
        <f t="shared" si="6"/>
        <v>527.82000000000005</v>
      </c>
      <c r="BB6" s="35">
        <f t="shared" si="6"/>
        <v>477.44</v>
      </c>
      <c r="BC6" s="35">
        <f t="shared" si="6"/>
        <v>445.85</v>
      </c>
      <c r="BD6" s="34" t="str">
        <f>IF(BD7="","",IF(BD7="-","【-】","【"&amp;SUBSTITUTE(TEXT(BD7,"#,##0.00"),"-","△")&amp;"】"))</f>
        <v>【264.34】</v>
      </c>
      <c r="BE6" s="35">
        <f>IF(BE7="",NA(),BE7)</f>
        <v>82.55</v>
      </c>
      <c r="BF6" s="35">
        <f t="shared" ref="BF6:BN6" si="7">IF(BF7="",NA(),BF7)</f>
        <v>80.56</v>
      </c>
      <c r="BG6" s="35">
        <f t="shared" si="7"/>
        <v>58.98</v>
      </c>
      <c r="BH6" s="35">
        <f t="shared" si="7"/>
        <v>55.87</v>
      </c>
      <c r="BI6" s="35">
        <f t="shared" si="7"/>
        <v>51.16</v>
      </c>
      <c r="BJ6" s="35">
        <f t="shared" si="7"/>
        <v>498.27</v>
      </c>
      <c r="BK6" s="35">
        <f t="shared" si="7"/>
        <v>495.76</v>
      </c>
      <c r="BL6" s="35">
        <f t="shared" si="7"/>
        <v>488.5</v>
      </c>
      <c r="BM6" s="35">
        <f t="shared" si="7"/>
        <v>485.75</v>
      </c>
      <c r="BN6" s="35">
        <f t="shared" si="7"/>
        <v>516.34</v>
      </c>
      <c r="BO6" s="34" t="str">
        <f>IF(BO7="","",IF(BO7="-","【-】","【"&amp;SUBSTITUTE(TEXT(BO7,"#,##0.00"),"-","△")&amp;"】"))</f>
        <v>【274.27】</v>
      </c>
      <c r="BP6" s="35">
        <f>IF(BP7="",NA(),BP7)</f>
        <v>96.44</v>
      </c>
      <c r="BQ6" s="35">
        <f t="shared" ref="BQ6:BY6" si="8">IF(BQ7="",NA(),BQ7)</f>
        <v>145.01</v>
      </c>
      <c r="BR6" s="35">
        <f t="shared" si="8"/>
        <v>135.19</v>
      </c>
      <c r="BS6" s="35">
        <f t="shared" si="8"/>
        <v>134.13</v>
      </c>
      <c r="BT6" s="35">
        <f t="shared" si="8"/>
        <v>114.44</v>
      </c>
      <c r="BU6" s="35">
        <f t="shared" si="8"/>
        <v>90.64</v>
      </c>
      <c r="BV6" s="35">
        <f t="shared" si="8"/>
        <v>93.66</v>
      </c>
      <c r="BW6" s="35">
        <f t="shared" si="8"/>
        <v>82.42</v>
      </c>
      <c r="BX6" s="35">
        <f t="shared" si="8"/>
        <v>83.59</v>
      </c>
      <c r="BY6" s="35">
        <f t="shared" si="8"/>
        <v>83.27</v>
      </c>
      <c r="BZ6" s="34" t="str">
        <f>IF(BZ7="","",IF(BZ7="-","【-】","【"&amp;SUBSTITUTE(TEXT(BZ7,"#,##0.00"),"-","△")&amp;"】"))</f>
        <v>【104.36】</v>
      </c>
      <c r="CA6" s="35">
        <f>IF(CA7="",NA(),CA7)</f>
        <v>195.06</v>
      </c>
      <c r="CB6" s="35">
        <f t="shared" ref="CB6:CJ6" si="9">IF(CB7="",NA(),CB7)</f>
        <v>128.43</v>
      </c>
      <c r="CC6" s="35">
        <f t="shared" si="9"/>
        <v>137.91999999999999</v>
      </c>
      <c r="CD6" s="35">
        <f t="shared" si="9"/>
        <v>138.4</v>
      </c>
      <c r="CE6" s="35">
        <f t="shared" si="9"/>
        <v>162.41999999999999</v>
      </c>
      <c r="CF6" s="35">
        <f t="shared" si="9"/>
        <v>213.52</v>
      </c>
      <c r="CG6" s="35">
        <f t="shared" si="9"/>
        <v>208.21</v>
      </c>
      <c r="CH6" s="35">
        <f t="shared" si="9"/>
        <v>226.99</v>
      </c>
      <c r="CI6" s="35">
        <f t="shared" si="9"/>
        <v>230.22</v>
      </c>
      <c r="CJ6" s="35">
        <f t="shared" si="9"/>
        <v>228.81</v>
      </c>
      <c r="CK6" s="34" t="str">
        <f>IF(CK7="","",IF(CK7="-","【-】","【"&amp;SUBSTITUTE(TEXT(CK7,"#,##0.00"),"-","△")&amp;"】"))</f>
        <v>【165.71】</v>
      </c>
      <c r="CL6" s="35">
        <f>IF(CL7="",NA(),CL7)</f>
        <v>68.989999999999995</v>
      </c>
      <c r="CM6" s="35">
        <f t="shared" ref="CM6:CU6" si="10">IF(CM7="",NA(),CM7)</f>
        <v>70.06</v>
      </c>
      <c r="CN6" s="35">
        <f t="shared" si="10"/>
        <v>70.92</v>
      </c>
      <c r="CO6" s="35">
        <f t="shared" si="10"/>
        <v>68.47</v>
      </c>
      <c r="CP6" s="35">
        <f t="shared" si="10"/>
        <v>69.989999999999995</v>
      </c>
      <c r="CQ6" s="35">
        <f t="shared" si="10"/>
        <v>49.77</v>
      </c>
      <c r="CR6" s="35">
        <f t="shared" si="10"/>
        <v>49.22</v>
      </c>
      <c r="CS6" s="35">
        <f t="shared" si="10"/>
        <v>39.909999999999997</v>
      </c>
      <c r="CT6" s="35">
        <f t="shared" si="10"/>
        <v>41.09</v>
      </c>
      <c r="CU6" s="35">
        <f t="shared" si="10"/>
        <v>38.979999999999997</v>
      </c>
      <c r="CV6" s="34" t="str">
        <f>IF(CV7="","",IF(CV7="-","【-】","【"&amp;SUBSTITUTE(TEXT(CV7,"#,##0.00"),"-","△")&amp;"】"))</f>
        <v>【60.41】</v>
      </c>
      <c r="CW6" s="35">
        <f>IF(CW7="",NA(),CW7)</f>
        <v>75.22</v>
      </c>
      <c r="CX6" s="35">
        <f t="shared" ref="CX6:DF6" si="11">IF(CX7="",NA(),CX7)</f>
        <v>72.73</v>
      </c>
      <c r="CY6" s="35">
        <f t="shared" si="11"/>
        <v>70.64</v>
      </c>
      <c r="CZ6" s="35">
        <f t="shared" si="11"/>
        <v>73.36</v>
      </c>
      <c r="DA6" s="35">
        <f t="shared" si="11"/>
        <v>73.47</v>
      </c>
      <c r="DB6" s="35">
        <f t="shared" si="11"/>
        <v>79.98</v>
      </c>
      <c r="DC6" s="35">
        <f t="shared" si="11"/>
        <v>79.48</v>
      </c>
      <c r="DD6" s="35">
        <f t="shared" si="11"/>
        <v>75.62</v>
      </c>
      <c r="DE6" s="35">
        <f t="shared" si="11"/>
        <v>75.91</v>
      </c>
      <c r="DF6" s="35">
        <f t="shared" si="11"/>
        <v>75.010000000000005</v>
      </c>
      <c r="DG6" s="34" t="str">
        <f>IF(DG7="","",IF(DG7="-","【-】","【"&amp;SUBSTITUTE(TEXT(DG7,"#,##0.00"),"-","△")&amp;"】"))</f>
        <v>【89.93】</v>
      </c>
      <c r="DH6" s="35">
        <f>IF(DH7="",NA(),DH7)</f>
        <v>28.52</v>
      </c>
      <c r="DI6" s="35">
        <f t="shared" ref="DI6:DQ6" si="12">IF(DI7="",NA(),DI7)</f>
        <v>36.89</v>
      </c>
      <c r="DJ6" s="35">
        <f t="shared" si="12"/>
        <v>39.08</v>
      </c>
      <c r="DK6" s="35">
        <f t="shared" si="12"/>
        <v>40.44</v>
      </c>
      <c r="DL6" s="35">
        <f t="shared" si="12"/>
        <v>42.25</v>
      </c>
      <c r="DM6" s="35">
        <f t="shared" si="12"/>
        <v>36.43</v>
      </c>
      <c r="DN6" s="35">
        <f t="shared" si="12"/>
        <v>46.12</v>
      </c>
      <c r="DO6" s="35">
        <f t="shared" si="12"/>
        <v>51.44</v>
      </c>
      <c r="DP6" s="35">
        <f t="shared" si="12"/>
        <v>52.4</v>
      </c>
      <c r="DQ6" s="35">
        <f t="shared" si="12"/>
        <v>51.89</v>
      </c>
      <c r="DR6" s="34" t="str">
        <f>IF(DR7="","",IF(DR7="-","【-】","【"&amp;SUBSTITUTE(TEXT(DR7,"#,##0.00"),"-","△")&amp;"】"))</f>
        <v>【48.12】</v>
      </c>
      <c r="DS6" s="34">
        <f>IF(DS7="",NA(),DS7)</f>
        <v>0</v>
      </c>
      <c r="DT6" s="34">
        <f t="shared" ref="DT6:EB6" si="13">IF(DT7="",NA(),DT7)</f>
        <v>0</v>
      </c>
      <c r="DU6" s="34">
        <f t="shared" si="13"/>
        <v>0</v>
      </c>
      <c r="DV6" s="34">
        <f t="shared" si="13"/>
        <v>0</v>
      </c>
      <c r="DW6" s="34">
        <f t="shared" si="13"/>
        <v>0</v>
      </c>
      <c r="DX6" s="35">
        <f t="shared" si="13"/>
        <v>8.7200000000000006</v>
      </c>
      <c r="DY6" s="35">
        <f t="shared" si="13"/>
        <v>9.86</v>
      </c>
      <c r="DZ6" s="35">
        <f t="shared" si="13"/>
        <v>11.68</v>
      </c>
      <c r="EA6" s="35">
        <f t="shared" si="13"/>
        <v>14.01</v>
      </c>
      <c r="EB6" s="35">
        <f t="shared" si="13"/>
        <v>14.74</v>
      </c>
      <c r="EC6" s="34" t="str">
        <f>IF(EC7="","",IF(EC7="-","【-】","【"&amp;SUBSTITUTE(TEXT(EC7,"#,##0.00"),"-","△")&amp;"】"))</f>
        <v>【15.89】</v>
      </c>
      <c r="ED6" s="35">
        <f>IF(ED7="",NA(),ED7)</f>
        <v>1.72</v>
      </c>
      <c r="EE6" s="35">
        <f t="shared" ref="EE6:EM6" si="14">IF(EE7="",NA(),EE7)</f>
        <v>0.45</v>
      </c>
      <c r="EF6" s="35">
        <f t="shared" si="14"/>
        <v>7.0000000000000007E-2</v>
      </c>
      <c r="EG6" s="35">
        <f t="shared" si="14"/>
        <v>0.46</v>
      </c>
      <c r="EH6" s="35">
        <f t="shared" si="14"/>
        <v>0.64</v>
      </c>
      <c r="EI6" s="35">
        <f t="shared" si="14"/>
        <v>0.64</v>
      </c>
      <c r="EJ6" s="35">
        <f t="shared" si="14"/>
        <v>0.56000000000000005</v>
      </c>
      <c r="EK6" s="35">
        <f t="shared" si="14"/>
        <v>0.28999999999999998</v>
      </c>
      <c r="EL6" s="35">
        <f t="shared" si="14"/>
        <v>0.41</v>
      </c>
      <c r="EM6" s="35">
        <f t="shared" si="14"/>
        <v>0.4</v>
      </c>
      <c r="EN6" s="34" t="str">
        <f>IF(EN7="","",IF(EN7="-","【-】","【"&amp;SUBSTITUTE(TEXT(EN7,"#,##0.00"),"-","△")&amp;"】"))</f>
        <v>【0.69】</v>
      </c>
    </row>
    <row r="7" spans="1:144" s="36" customFormat="1" x14ac:dyDescent="0.15">
      <c r="A7" s="28"/>
      <c r="B7" s="37">
        <v>2017</v>
      </c>
      <c r="C7" s="37">
        <v>203866</v>
      </c>
      <c r="D7" s="37">
        <v>46</v>
      </c>
      <c r="E7" s="37">
        <v>1</v>
      </c>
      <c r="F7" s="37">
        <v>0</v>
      </c>
      <c r="G7" s="37">
        <v>1</v>
      </c>
      <c r="H7" s="37" t="s">
        <v>104</v>
      </c>
      <c r="I7" s="37" t="s">
        <v>105</v>
      </c>
      <c r="J7" s="37" t="s">
        <v>106</v>
      </c>
      <c r="K7" s="37" t="s">
        <v>107</v>
      </c>
      <c r="L7" s="37" t="s">
        <v>108</v>
      </c>
      <c r="M7" s="37" t="s">
        <v>115</v>
      </c>
      <c r="N7" s="38" t="s">
        <v>109</v>
      </c>
      <c r="O7" s="38">
        <v>96.24</v>
      </c>
      <c r="P7" s="38">
        <v>98.59</v>
      </c>
      <c r="Q7" s="38">
        <v>3499</v>
      </c>
      <c r="R7" s="38">
        <v>4952</v>
      </c>
      <c r="S7" s="38">
        <v>77.05</v>
      </c>
      <c r="T7" s="38">
        <v>64.27</v>
      </c>
      <c r="U7" s="38">
        <v>4880</v>
      </c>
      <c r="V7" s="38">
        <v>26.37</v>
      </c>
      <c r="W7" s="38">
        <v>185.06</v>
      </c>
      <c r="X7" s="38">
        <v>104.94</v>
      </c>
      <c r="Y7" s="38">
        <v>132.87</v>
      </c>
      <c r="Z7" s="38">
        <v>126.22</v>
      </c>
      <c r="AA7" s="38">
        <v>131.15</v>
      </c>
      <c r="AB7" s="38">
        <v>115.33</v>
      </c>
      <c r="AC7" s="38">
        <v>105.53</v>
      </c>
      <c r="AD7" s="38">
        <v>107.2</v>
      </c>
      <c r="AE7" s="38">
        <v>108.35</v>
      </c>
      <c r="AF7" s="38">
        <v>114.74</v>
      </c>
      <c r="AG7" s="38">
        <v>104.85</v>
      </c>
      <c r="AH7" s="38">
        <v>113.39</v>
      </c>
      <c r="AI7" s="38">
        <v>0</v>
      </c>
      <c r="AJ7" s="38">
        <v>0</v>
      </c>
      <c r="AK7" s="38">
        <v>0</v>
      </c>
      <c r="AL7" s="38">
        <v>0</v>
      </c>
      <c r="AM7" s="38">
        <v>0</v>
      </c>
      <c r="AN7" s="38">
        <v>28.31</v>
      </c>
      <c r="AO7" s="38">
        <v>13.46</v>
      </c>
      <c r="AP7" s="38">
        <v>26.85</v>
      </c>
      <c r="AQ7" s="38">
        <v>27.19</v>
      </c>
      <c r="AR7" s="38">
        <v>27.52</v>
      </c>
      <c r="AS7" s="38">
        <v>0.85</v>
      </c>
      <c r="AT7" s="38">
        <v>4599.7</v>
      </c>
      <c r="AU7" s="38">
        <v>7879.51</v>
      </c>
      <c r="AV7" s="38">
        <v>841.7</v>
      </c>
      <c r="AW7" s="38">
        <v>933.54</v>
      </c>
      <c r="AX7" s="38">
        <v>2136.98</v>
      </c>
      <c r="AY7" s="38">
        <v>1164.51</v>
      </c>
      <c r="AZ7" s="38">
        <v>434.72</v>
      </c>
      <c r="BA7" s="38">
        <v>527.82000000000005</v>
      </c>
      <c r="BB7" s="38">
        <v>477.44</v>
      </c>
      <c r="BC7" s="38">
        <v>445.85</v>
      </c>
      <c r="BD7" s="38">
        <v>264.33999999999997</v>
      </c>
      <c r="BE7" s="38">
        <v>82.55</v>
      </c>
      <c r="BF7" s="38">
        <v>80.56</v>
      </c>
      <c r="BG7" s="38">
        <v>58.98</v>
      </c>
      <c r="BH7" s="38">
        <v>55.87</v>
      </c>
      <c r="BI7" s="38">
        <v>51.16</v>
      </c>
      <c r="BJ7" s="38">
        <v>498.27</v>
      </c>
      <c r="BK7" s="38">
        <v>495.76</v>
      </c>
      <c r="BL7" s="38">
        <v>488.5</v>
      </c>
      <c r="BM7" s="38">
        <v>485.75</v>
      </c>
      <c r="BN7" s="38">
        <v>516.34</v>
      </c>
      <c r="BO7" s="38">
        <v>274.27</v>
      </c>
      <c r="BP7" s="38">
        <v>96.44</v>
      </c>
      <c r="BQ7" s="38">
        <v>145.01</v>
      </c>
      <c r="BR7" s="38">
        <v>135.19</v>
      </c>
      <c r="BS7" s="38">
        <v>134.13</v>
      </c>
      <c r="BT7" s="38">
        <v>114.44</v>
      </c>
      <c r="BU7" s="38">
        <v>90.64</v>
      </c>
      <c r="BV7" s="38">
        <v>93.66</v>
      </c>
      <c r="BW7" s="38">
        <v>82.42</v>
      </c>
      <c r="BX7" s="38">
        <v>83.59</v>
      </c>
      <c r="BY7" s="38">
        <v>83.27</v>
      </c>
      <c r="BZ7" s="38">
        <v>104.36</v>
      </c>
      <c r="CA7" s="38">
        <v>195.06</v>
      </c>
      <c r="CB7" s="38">
        <v>128.43</v>
      </c>
      <c r="CC7" s="38">
        <v>137.91999999999999</v>
      </c>
      <c r="CD7" s="38">
        <v>138.4</v>
      </c>
      <c r="CE7" s="38">
        <v>162.41999999999999</v>
      </c>
      <c r="CF7" s="38">
        <v>213.52</v>
      </c>
      <c r="CG7" s="38">
        <v>208.21</v>
      </c>
      <c r="CH7" s="38">
        <v>226.99</v>
      </c>
      <c r="CI7" s="38">
        <v>230.22</v>
      </c>
      <c r="CJ7" s="38">
        <v>228.81</v>
      </c>
      <c r="CK7" s="38">
        <v>165.71</v>
      </c>
      <c r="CL7" s="38">
        <v>68.989999999999995</v>
      </c>
      <c r="CM7" s="38">
        <v>70.06</v>
      </c>
      <c r="CN7" s="38">
        <v>70.92</v>
      </c>
      <c r="CO7" s="38">
        <v>68.47</v>
      </c>
      <c r="CP7" s="38">
        <v>69.989999999999995</v>
      </c>
      <c r="CQ7" s="38">
        <v>49.77</v>
      </c>
      <c r="CR7" s="38">
        <v>49.22</v>
      </c>
      <c r="CS7" s="38">
        <v>39.909999999999997</v>
      </c>
      <c r="CT7" s="38">
        <v>41.09</v>
      </c>
      <c r="CU7" s="38">
        <v>38.979999999999997</v>
      </c>
      <c r="CV7" s="38">
        <v>60.41</v>
      </c>
      <c r="CW7" s="38">
        <v>75.22</v>
      </c>
      <c r="CX7" s="38">
        <v>72.73</v>
      </c>
      <c r="CY7" s="38">
        <v>70.64</v>
      </c>
      <c r="CZ7" s="38">
        <v>73.36</v>
      </c>
      <c r="DA7" s="38">
        <v>73.47</v>
      </c>
      <c r="DB7" s="38">
        <v>79.98</v>
      </c>
      <c r="DC7" s="38">
        <v>79.48</v>
      </c>
      <c r="DD7" s="38">
        <v>75.62</v>
      </c>
      <c r="DE7" s="38">
        <v>75.91</v>
      </c>
      <c r="DF7" s="38">
        <v>75.010000000000005</v>
      </c>
      <c r="DG7" s="38">
        <v>89.93</v>
      </c>
      <c r="DH7" s="38">
        <v>28.52</v>
      </c>
      <c r="DI7" s="38">
        <v>36.89</v>
      </c>
      <c r="DJ7" s="38">
        <v>39.08</v>
      </c>
      <c r="DK7" s="38">
        <v>40.44</v>
      </c>
      <c r="DL7" s="38">
        <v>42.25</v>
      </c>
      <c r="DM7" s="38">
        <v>36.43</v>
      </c>
      <c r="DN7" s="38">
        <v>46.12</v>
      </c>
      <c r="DO7" s="38">
        <v>51.44</v>
      </c>
      <c r="DP7" s="38">
        <v>52.4</v>
      </c>
      <c r="DQ7" s="38">
        <v>51.89</v>
      </c>
      <c r="DR7" s="38">
        <v>48.12</v>
      </c>
      <c r="DS7" s="38">
        <v>0</v>
      </c>
      <c r="DT7" s="38">
        <v>0</v>
      </c>
      <c r="DU7" s="38">
        <v>0</v>
      </c>
      <c r="DV7" s="38">
        <v>0</v>
      </c>
      <c r="DW7" s="38">
        <v>0</v>
      </c>
      <c r="DX7" s="38">
        <v>8.7200000000000006</v>
      </c>
      <c r="DY7" s="38">
        <v>9.86</v>
      </c>
      <c r="DZ7" s="38">
        <v>11.68</v>
      </c>
      <c r="EA7" s="38">
        <v>14.01</v>
      </c>
      <c r="EB7" s="38">
        <v>14.74</v>
      </c>
      <c r="EC7" s="38">
        <v>15.89</v>
      </c>
      <c r="ED7" s="38">
        <v>1.72</v>
      </c>
      <c r="EE7" s="38">
        <v>0.45</v>
      </c>
      <c r="EF7" s="38">
        <v>7.0000000000000007E-2</v>
      </c>
      <c r="EG7" s="38">
        <v>0.46</v>
      </c>
      <c r="EH7" s="38">
        <v>0.64</v>
      </c>
      <c r="EI7" s="38">
        <v>0.64</v>
      </c>
      <c r="EJ7" s="38">
        <v>0.56000000000000005</v>
      </c>
      <c r="EK7" s="38">
        <v>0.28999999999999998</v>
      </c>
      <c r="EL7" s="38">
        <v>0.41</v>
      </c>
      <c r="EM7" s="38">
        <v>0.4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110</v>
      </c>
      <c r="C9" s="41" t="s">
        <v>111</v>
      </c>
      <c r="D9" s="41" t="s">
        <v>112</v>
      </c>
      <c r="E9" s="41" t="s">
        <v>113</v>
      </c>
      <c r="F9" s="41" t="s">
        <v>114</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cp:lastModifiedBy> </cp:lastModifiedBy>
  <cp:lastPrinted>2019-01-24T05:01:54Z</cp:lastPrinted>
  <dcterms:created xsi:type="dcterms:W3CDTF">2018-12-03T08:31:33Z</dcterms:created>
  <dcterms:modified xsi:type="dcterms:W3CDTF">2019-02-20T11:10:31Z</dcterms:modified>
</cp:coreProperties>
</file>