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bMbtoN0c4xlzXwox8UMpv1BPdQvrjLGChS31AnCr95iUVZWvij74IIMk+p4A1W89BbDV4nslCK4ylQJcFnVA==" workbookSaltValue="9I1+IWhFXuBc5EkXXrbgI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<sst xmlns="http://schemas.openxmlformats.org/spreadsheetml/2006/main" count="240" uniqueCount="127">
  <si>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</si>
  <si>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</si>
  <si>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</si>
  <si>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</si>
  <si>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</si>
  <si>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</si>
  <si>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</si>
  <si>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</si>
  <si>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</si>
  <si>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</si>
  <si>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</si>
  <si>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</si>
  <si>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</si>
  <si>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</si>
  <si>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</si>
  <si>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</si>
  <si>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</si>
  <si>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</si>
  <si>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</si>
  <si>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</si>
  <si>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</si>
  <si>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</si>
  <si>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</si>
  <si>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</si>
  <si>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</si>
  <si>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</si>
  <si>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</si>
  <si>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</si>
  <si>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</si>
  <si>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</si>
  <si>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</si>
  <si>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</si>
  <si>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</si>
  <si>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</si>
  <si>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</si>
  <si>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</si>
  <si>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</si>
  <si>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</si>
  <si>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</si>
  <si>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</si>
  <si>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</si>
  <si>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</si>
  <si>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</si>
  <si>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</si>
  <si>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</si>
  <si>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</si>
  <si>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</si>
  <si>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</si>
  <si>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</si>
  <si>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</si>
  <si>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</si>
  <si>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</si>
  <si>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</si>
  <si>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</si>
  <si>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</si>
  <si>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</si>
  <si>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</si>
  <si>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</si>
  <si>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</si>
  <si>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</si>
  <si>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</si>
  <si>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</si>
  <si>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</si>
  <si>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</si>
  <si>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</si>
  <si>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</si>
  <si>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</si>
  <si>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</si>
  <si>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</si>
  <si>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</si>
  <si>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</si>
  <si>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</si>
  <si>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</si>
  <si>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</si>
  <si>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</si>
  <si>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</si>
  <si>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</si>
  <si>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</si>
  <si>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</si>
  <si>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</si>
  <si>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</si>
  <si>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</si>
  <si>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</si>
  <si>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</si>
  <si>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</si>
  <si>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</si>
  <si>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</si>
  <si>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</si>
  <si>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</si>
  <si>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</si>
  <si>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</si>
  <si>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</si>
  <si>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</si>
  <si>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</si>
  <si>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</si>
  <si>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</si>
  <si>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</si>
  <si>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</si>
  <si>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</si>
  <si>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</si>
  <si>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</si>
  <si>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</si>
  <si>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</si>
  <si>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</si>
  <si>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</si>
  <si>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</si>
  <si>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</si>
  <si>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</si>
  <si>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</si>
  <si>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</si>
  <si>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</si>
  <si>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</si>
  <si>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</si>
  <si>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</si>
  <si>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</si>
  <si>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</si>
  <si>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</si>
  <si>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</si>
  <si>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</si>
  <si>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</si>
  <si>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</si>
  <si>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</si>
  <si>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</si>
  <si>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</si>
  <si>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も古い管渠は、平成6年度に布設されたものであり、標準耐用年数が50年であるため、更新の予定は立てておりません。しかし、近年大雨の際に不明水が流入することから、対策が必要であると考えています。
　処理場については、標準耐用年数を超えた機器が増加しており、計画的に更新していく必要があります。ストックマネジメント計画の策定も含めて進められるよう、スケジュール管理を行っていきたいです。</t>
    <rPh sb="1" eb="2">
      <t>モット</t>
    </rPh>
    <rPh sb="3" eb="4">
      <t>フル</t>
    </rPh>
    <rPh sb="5" eb="6">
      <t>カン</t>
    </rPh>
    <rPh sb="6" eb="7">
      <t>キョ</t>
    </rPh>
    <rPh sb="9" eb="11">
      <t>ヘイセイ</t>
    </rPh>
    <rPh sb="12" eb="14">
      <t>ネンド</t>
    </rPh>
    <rPh sb="15" eb="17">
      <t>フセツ</t>
    </rPh>
    <rPh sb="26" eb="28">
      <t>ヒョウジュン</t>
    </rPh>
    <rPh sb="28" eb="30">
      <t>タイヨウ</t>
    </rPh>
    <rPh sb="30" eb="32">
      <t>ネンスウ</t>
    </rPh>
    <rPh sb="35" eb="36">
      <t>ネン</t>
    </rPh>
    <rPh sb="42" eb="44">
      <t>コウシン</t>
    </rPh>
    <rPh sb="45" eb="47">
      <t>ヨテイ</t>
    </rPh>
    <rPh sb="48" eb="49">
      <t>タ</t>
    </rPh>
    <rPh sb="61" eb="63">
      <t>キンネン</t>
    </rPh>
    <rPh sb="63" eb="65">
      <t>オオアメ</t>
    </rPh>
    <rPh sb="66" eb="67">
      <t>サイ</t>
    </rPh>
    <rPh sb="68" eb="70">
      <t>フメイ</t>
    </rPh>
    <rPh sb="70" eb="71">
      <t>スイ</t>
    </rPh>
    <rPh sb="72" eb="74">
      <t>リュウニュウ</t>
    </rPh>
    <rPh sb="81" eb="83">
      <t>タイサク</t>
    </rPh>
    <rPh sb="84" eb="86">
      <t>ヒツヨウ</t>
    </rPh>
    <rPh sb="90" eb="91">
      <t>カンガ</t>
    </rPh>
    <rPh sb="99" eb="102">
      <t>ショリジョウ</t>
    </rPh>
    <rPh sb="108" eb="110">
      <t>ヒョウジュン</t>
    </rPh>
    <rPh sb="110" eb="112">
      <t>タイヨウ</t>
    </rPh>
    <rPh sb="112" eb="114">
      <t>ネンスウ</t>
    </rPh>
    <rPh sb="115" eb="116">
      <t>コ</t>
    </rPh>
    <rPh sb="118" eb="120">
      <t>キキ</t>
    </rPh>
    <rPh sb="121" eb="123">
      <t>ゾウカ</t>
    </rPh>
    <rPh sb="128" eb="131">
      <t>ケイカクテキ</t>
    </rPh>
    <rPh sb="132" eb="134">
      <t>コウシン</t>
    </rPh>
    <rPh sb="138" eb="140">
      <t>ヒツヨウ</t>
    </rPh>
    <rPh sb="156" eb="158">
      <t>ケイカク</t>
    </rPh>
    <rPh sb="159" eb="161">
      <t>サクテイ</t>
    </rPh>
    <rPh sb="162" eb="163">
      <t>フク</t>
    </rPh>
    <rPh sb="165" eb="166">
      <t>スス</t>
    </rPh>
    <rPh sb="179" eb="181">
      <t>カンリ</t>
    </rPh>
    <rPh sb="182" eb="183">
      <t>オコナ</t>
    </rPh>
    <phoneticPr fontId="4"/>
  </si>
  <si>
    <t>　事業全体の運営と今後の見込みについては、昨年度と大きな変化はなく、独立採算は難しい状況が続いています。今後、老朽化した施設、機器更新のための財源を確保しなければなりません。水洗化率を上げ、使用料収入を増やす必要がありますが、少子高齢化による人口の自然減は避けられず、大きな使用料収入の増加は見込むことができません。
　将来的には、農業集落排水の統合を検討しており、経営改善を期待しています。まずは、平成32年度からの法適用を目標とし、経営の見える化を図ります。</t>
    <rPh sb="1" eb="3">
      <t>ジギョウ</t>
    </rPh>
    <rPh sb="3" eb="5">
      <t>ゼンタイ</t>
    </rPh>
    <rPh sb="6" eb="8">
      <t>ウンエイ</t>
    </rPh>
    <rPh sb="9" eb="11">
      <t>コンゴ</t>
    </rPh>
    <rPh sb="12" eb="14">
      <t>ミコ</t>
    </rPh>
    <rPh sb="21" eb="24">
      <t>サクネンド</t>
    </rPh>
    <rPh sb="25" eb="26">
      <t>オオ</t>
    </rPh>
    <rPh sb="28" eb="30">
      <t>ヘンカ</t>
    </rPh>
    <rPh sb="34" eb="36">
      <t>ドクリツ</t>
    </rPh>
    <rPh sb="36" eb="38">
      <t>サイサン</t>
    </rPh>
    <rPh sb="39" eb="40">
      <t>ムズカ</t>
    </rPh>
    <rPh sb="42" eb="44">
      <t>ジョウキョウ</t>
    </rPh>
    <rPh sb="45" eb="46">
      <t>ツヅ</t>
    </rPh>
    <rPh sb="52" eb="54">
      <t>コンゴ</t>
    </rPh>
    <rPh sb="55" eb="58">
      <t>ロウキュウカ</t>
    </rPh>
    <rPh sb="60" eb="62">
      <t>シセツ</t>
    </rPh>
    <rPh sb="63" eb="65">
      <t>キキ</t>
    </rPh>
    <rPh sb="65" eb="67">
      <t>コウシン</t>
    </rPh>
    <rPh sb="71" eb="73">
      <t>ザイゲン</t>
    </rPh>
    <rPh sb="74" eb="76">
      <t>カクホ</t>
    </rPh>
    <rPh sb="87" eb="90">
      <t>スイセンカ</t>
    </rPh>
    <rPh sb="90" eb="91">
      <t>リツ</t>
    </rPh>
    <rPh sb="92" eb="93">
      <t>ア</t>
    </rPh>
    <rPh sb="95" eb="98">
      <t>シヨウリョウ</t>
    </rPh>
    <rPh sb="98" eb="100">
      <t>シュウニュウ</t>
    </rPh>
    <rPh sb="101" eb="102">
      <t>フ</t>
    </rPh>
    <rPh sb="104" eb="106">
      <t>ヒツヨウ</t>
    </rPh>
    <rPh sb="113" eb="115">
      <t>ショウシ</t>
    </rPh>
    <rPh sb="115" eb="118">
      <t>コウレイカ</t>
    </rPh>
    <rPh sb="121" eb="123">
      <t>ジンコウ</t>
    </rPh>
    <rPh sb="124" eb="127">
      <t>シゼンゲン</t>
    </rPh>
    <rPh sb="128" eb="129">
      <t>サ</t>
    </rPh>
    <rPh sb="134" eb="135">
      <t>オオ</t>
    </rPh>
    <rPh sb="137" eb="140">
      <t>シヨウリョウ</t>
    </rPh>
    <rPh sb="140" eb="142">
      <t>シュウニュウ</t>
    </rPh>
    <rPh sb="143" eb="145">
      <t>ゾウカ</t>
    </rPh>
    <rPh sb="146" eb="148">
      <t>ミコ</t>
    </rPh>
    <rPh sb="160" eb="163">
      <t>ショウライテキ</t>
    </rPh>
    <rPh sb="166" eb="168">
      <t>ノウギョウ</t>
    </rPh>
    <rPh sb="168" eb="170">
      <t>シュウラク</t>
    </rPh>
    <rPh sb="170" eb="172">
      <t>ハイスイ</t>
    </rPh>
    <rPh sb="173" eb="175">
      <t>トウゴウ</t>
    </rPh>
    <rPh sb="176" eb="178">
      <t>ケントウ</t>
    </rPh>
    <rPh sb="183" eb="185">
      <t>ケイエイ</t>
    </rPh>
    <rPh sb="185" eb="187">
      <t>カイゼン</t>
    </rPh>
    <rPh sb="188" eb="190">
      <t>キタイ</t>
    </rPh>
    <rPh sb="200" eb="202">
      <t>ヘイセイ</t>
    </rPh>
    <rPh sb="204" eb="206">
      <t>ネンド</t>
    </rPh>
    <rPh sb="209" eb="210">
      <t>ホウ</t>
    </rPh>
    <rPh sb="210" eb="212">
      <t>テキヨウ</t>
    </rPh>
    <rPh sb="213" eb="215">
      <t>モクヒョウ</t>
    </rPh>
    <rPh sb="218" eb="220">
      <t>ケイエイ</t>
    </rPh>
    <rPh sb="221" eb="222">
      <t>ミ</t>
    </rPh>
    <rPh sb="224" eb="225">
      <t>カ</t>
    </rPh>
    <rPh sb="226" eb="227">
      <t>ハカ</t>
    </rPh>
    <phoneticPr fontId="4"/>
  </si>
  <si>
    <t>　収益的収支比率は、年々低下しており、50％を超えず、厳しい状況が続いています。企業債残高についても、現在ピークを迎えており、事業規模に対しての比率が非常に高くなっています。このため、一般会計からの繰入金に頼らざるを得ない状況となっています。
　経費回収率及び汚水処理原価は、昨年度と比較し使用料収入はあまり増額となりませんでしたが、維持管理費を削減できたため良い数値となりました。しかし使用料収入だけでは維持管理費を賄うことができない状況に変わりはありません。
　施設利用率は横ばいであり、今後も事業規模は拡大せず、現状の規模のまま農業集落排水の統合を検討していきます。水洗化率は類似団体と比べ、遅れをとっているものの、事業開始が遅かった処理区があるため、今後徐々に伸びてくるものと思われます。水洗化を加速させるため、施工業者を含めてPRが必要と考えています。</t>
    <rPh sb="10" eb="12">
      <t>ネンネン</t>
    </rPh>
    <rPh sb="12" eb="14">
      <t>テイカ</t>
    </rPh>
    <rPh sb="23" eb="24">
      <t>コ</t>
    </rPh>
    <rPh sb="138" eb="141">
      <t>サクネンド</t>
    </rPh>
    <rPh sb="142" eb="144">
      <t>ヒカク</t>
    </rPh>
    <rPh sb="145" eb="148">
      <t>シヨウリョウ</t>
    </rPh>
    <rPh sb="148" eb="150">
      <t>シュウニュウ</t>
    </rPh>
    <rPh sb="154" eb="156">
      <t>ゾウガク</t>
    </rPh>
    <rPh sb="167" eb="169">
      <t>イジ</t>
    </rPh>
    <rPh sb="169" eb="172">
      <t>カンリヒ</t>
    </rPh>
    <rPh sb="173" eb="175">
      <t>サクゲン</t>
    </rPh>
    <rPh sb="194" eb="197">
      <t>シヨウリョウ</t>
    </rPh>
    <rPh sb="197" eb="199">
      <t>シュウニュウ</t>
    </rPh>
    <rPh sb="221" eb="222">
      <t>カ</t>
    </rPh>
    <rPh sb="342" eb="343">
      <t>オモ</t>
    </rPh>
    <rPh sb="374" eb="3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</si>
</sst>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DA-4B50-9D72-9CC189CA16D8}"/>
            </c:ext>
          </c:extLst>
        </c:ser>
        <c:dLbls>
          <c:showLegendKey val="0"/>
          <c:showVal val="0"/>
          <c:showCatName val="0"/>
          <c:showSerName val="0"/>
          <c:showPercent val="0"/>
          <c:showBubbleSize val="0"/>
        </c:dLbls>
        <c:gapWidth val="150"/>
        <c:axId val="87432576"/>
        <c:axId val="874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6FDA-4B50-9D72-9CC189CA16D8}"/>
            </c:ext>
          </c:extLst>
        </c:ser>
        <c:dLbls>
          <c:showLegendKey val="0"/>
          <c:showVal val="0"/>
          <c:showCatName val="0"/>
          <c:showSerName val="0"/>
          <c:showPercent val="0"/>
          <c:showBubbleSize val="0"/>
        </c:dLbls>
        <c:marker val="1"/>
        <c:smooth val="0"/>
        <c:axId val="87432576"/>
        <c:axId val="87438848"/>
      </c:lineChart>
      <c:dateAx>
        <c:axId val="87432576"/>
        <c:scaling>
          <c:orientation val="minMax"/>
        </c:scaling>
        <c:delete val="1"/>
        <c:axPos val="b"/>
        <c:numFmt formatCode="ge" sourceLinked="1"/>
        <c:majorTickMark val="none"/>
        <c:minorTickMark val="none"/>
        <c:tickLblPos val="none"/>
        <c:crossAx val="87438848"/>
        <c:crosses val="autoZero"/>
        <c:auto val="1"/>
        <c:lblOffset val="100"/>
        <c:baseTimeUnit val="years"/>
      </c:dateAx>
      <c:valAx>
        <c:axId val="87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50.23</c:v>
                </c:pt>
                <c:pt idx="1">
                  <c:v>51.05</c:v>
                </c:pt>
                <c:pt idx="2">
                  <c:v>53</c:v>
                </c:pt>
                <c:pt idx="3">
                  <c:v>53.95</c:v>
                </c:pt>
                <c:pt idx="4">
                  <c:v>52.41</c:v>
                </c:pt>
              </c:numCache>
            </c:numRef>
          </c:val>
          <c:extLst xmlns:c16r2="http://schemas.microsoft.com/office/drawing/2015/06/chart">
            <c:ext xmlns:c16="http://schemas.microsoft.com/office/drawing/2014/chart" uri="{C3380CC4-5D6E-409C-BE32-E72D297353CC}">
              <c16:uniqueId val="{00000000-3DA9-4857-899F-320D9D9A9EB2}"/>
            </c:ext>
          </c:extLst>
        </c:ser>
        <c:dLbls>
          <c:showLegendKey val="0"/>
          <c:showVal val="0"/>
          <c:showCatName val="0"/>
          <c:showSerName val="0"/>
          <c:showPercent val="0"/>
          <c:showBubbleSize val="0"/>
        </c:dLbls>
        <c:gapWidth val="150"/>
        <c:axId val="91646976"/>
        <c:axId val="916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3DA9-4857-899F-320D9D9A9EB2}"/>
            </c:ext>
          </c:extLst>
        </c:ser>
        <c:dLbls>
          <c:showLegendKey val="0"/>
          <c:showVal val="0"/>
          <c:showCatName val="0"/>
          <c:showSerName val="0"/>
          <c:showPercent val="0"/>
          <c:showBubbleSize val="0"/>
        </c:dLbls>
        <c:marker val="1"/>
        <c:smooth val="0"/>
        <c:axId val="91646976"/>
        <c:axId val="91657344"/>
      </c:lineChart>
      <c:dateAx>
        <c:axId val="91646976"/>
        <c:scaling>
          <c:orientation val="minMax"/>
        </c:scaling>
        <c:delete val="1"/>
        <c:axPos val="b"/>
        <c:numFmt formatCode="ge" sourceLinked="1"/>
        <c:majorTickMark val="none"/>
        <c:minorTickMark val="none"/>
        <c:tickLblPos val="none"/>
        <c:crossAx val="91657344"/>
        <c:crosses val="autoZero"/>
        <c:auto val="1"/>
        <c:lblOffset val="100"/>
        <c:baseTimeUnit val="years"/>
      </c:dateAx>
      <c:valAx>
        <c:axId val="916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66.099999999999994</c:v>
                </c:pt>
                <c:pt idx="1">
                  <c:v>67.349999999999994</c:v>
                </c:pt>
                <c:pt idx="2">
                  <c:v>69.790000000000006</c:v>
                </c:pt>
                <c:pt idx="3">
                  <c:v>71.28</c:v>
                </c:pt>
                <c:pt idx="4">
                  <c:v>71.98</c:v>
                </c:pt>
              </c:numCache>
            </c:numRef>
          </c:val>
          <c:extLst xmlns:c16r2="http://schemas.microsoft.com/office/drawing/2015/06/chart">
            <c:ext xmlns:c16="http://schemas.microsoft.com/office/drawing/2014/chart" uri="{C3380CC4-5D6E-409C-BE32-E72D297353CC}">
              <c16:uniqueId val="{00000000-35AA-42CC-B454-70D1C773BBF8}"/>
            </c:ext>
          </c:extLst>
        </c:ser>
        <c:dLbls>
          <c:showLegendKey val="0"/>
          <c:showVal val="0"/>
          <c:showCatName val="0"/>
          <c:showSerName val="0"/>
          <c:showPercent val="0"/>
          <c:showBubbleSize val="0"/>
        </c:dLbls>
        <c:gapWidth val="150"/>
        <c:axId val="91585920"/>
        <c:axId val="915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5AA-42CC-B454-70D1C773BBF8}"/>
            </c:ext>
          </c:extLst>
        </c:ser>
        <c:dLbls>
          <c:showLegendKey val="0"/>
          <c:showVal val="0"/>
          <c:showCatName val="0"/>
          <c:showSerName val="0"/>
          <c:showPercent val="0"/>
          <c:showBubbleSize val="0"/>
        </c:dLbls>
        <c:marker val="1"/>
        <c:smooth val="0"/>
        <c:axId val="91585920"/>
        <c:axId val="91588096"/>
      </c:lineChart>
      <c:dateAx>
        <c:axId val="91585920"/>
        <c:scaling>
          <c:orientation val="minMax"/>
        </c:scaling>
        <c:delete val="1"/>
        <c:axPos val="b"/>
        <c:numFmt formatCode="ge" sourceLinked="1"/>
        <c:majorTickMark val="none"/>
        <c:minorTickMark val="none"/>
        <c:tickLblPos val="none"/>
        <c:crossAx val="91588096"/>
        <c:crosses val="autoZero"/>
        <c:auto val="1"/>
        <c:lblOffset val="100"/>
        <c:baseTimeUnit val="years"/>
      </c:dateAx>
      <c:valAx>
        <c:axId val="915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48.29</c:v>
                </c:pt>
                <c:pt idx="1">
                  <c:v>44.85</c:v>
                </c:pt>
                <c:pt idx="2">
                  <c:v>45.34</c:v>
                </c:pt>
                <c:pt idx="3">
                  <c:v>45.21</c:v>
                </c:pt>
                <c:pt idx="4">
                  <c:v>43.91</c:v>
                </c:pt>
              </c:numCache>
            </c:numRef>
          </c:val>
          <c:extLst xmlns:c16r2="http://schemas.microsoft.com/office/drawing/2015/06/chart">
            <c:ext xmlns:c16="http://schemas.microsoft.com/office/drawing/2014/chart" uri="{C3380CC4-5D6E-409C-BE32-E72D297353CC}">
              <c16:uniqueId val="{00000000-B625-4804-9AC6-AD16040C85A1}"/>
            </c:ext>
          </c:extLst>
        </c:ser>
        <c:dLbls>
          <c:showLegendKey val="0"/>
          <c:showVal val="0"/>
          <c:showCatName val="0"/>
          <c:showSerName val="0"/>
          <c:showPercent val="0"/>
          <c:showBubbleSize val="0"/>
        </c:dLbls>
        <c:gapWidth val="150"/>
        <c:axId val="87474176"/>
        <c:axId val="874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5-4804-9AC6-AD16040C85A1}"/>
            </c:ext>
          </c:extLst>
        </c:ser>
        <c:dLbls>
          <c:showLegendKey val="0"/>
          <c:showVal val="0"/>
          <c:showCatName val="0"/>
          <c:showSerName val="0"/>
          <c:showPercent val="0"/>
          <c:showBubbleSize val="0"/>
        </c:dLbls>
        <c:marker val="1"/>
        <c:smooth val="0"/>
        <c:axId val="87474176"/>
        <c:axId val="87476096"/>
      </c:lineChart>
      <c:dateAx>
        <c:axId val="87474176"/>
        <c:scaling>
          <c:orientation val="minMax"/>
        </c:scaling>
        <c:delete val="1"/>
        <c:axPos val="b"/>
        <c:numFmt formatCode="ge" sourceLinked="1"/>
        <c:majorTickMark val="none"/>
        <c:minorTickMark val="none"/>
        <c:tickLblPos val="none"/>
        <c:crossAx val="87476096"/>
        <c:crosses val="autoZero"/>
        <c:auto val="1"/>
        <c:lblOffset val="100"/>
        <c:baseTimeUnit val="years"/>
      </c:dateAx>
      <c:valAx>
        <c:axId val="87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D1-4D90-A935-D5386283D787}"/>
            </c:ext>
          </c:extLst>
        </c:ser>
        <c:dLbls>
          <c:showLegendKey val="0"/>
          <c:showVal val="0"/>
          <c:showCatName val="0"/>
          <c:showSerName val="0"/>
          <c:showPercent val="0"/>
          <c:showBubbleSize val="0"/>
        </c:dLbls>
        <c:gapWidth val="150"/>
        <c:axId val="88961408"/>
        <c:axId val="889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D1-4D90-A935-D5386283D787}"/>
            </c:ext>
          </c:extLst>
        </c:ser>
        <c:dLbls>
          <c:showLegendKey val="0"/>
          <c:showVal val="0"/>
          <c:showCatName val="0"/>
          <c:showSerName val="0"/>
          <c:showPercent val="0"/>
          <c:showBubbleSize val="0"/>
        </c:dLbls>
        <c:marker val="1"/>
        <c:smooth val="0"/>
        <c:axId val="88961408"/>
        <c:axId val="88963328"/>
      </c:lineChart>
      <c:dateAx>
        <c:axId val="88961408"/>
        <c:scaling>
          <c:orientation val="minMax"/>
        </c:scaling>
        <c:delete val="1"/>
        <c:axPos val="b"/>
        <c:numFmt formatCode="ge" sourceLinked="1"/>
        <c:majorTickMark val="none"/>
        <c:minorTickMark val="none"/>
        <c:tickLblPos val="none"/>
        <c:crossAx val="88963328"/>
        <c:crosses val="autoZero"/>
        <c:auto val="1"/>
        <c:lblOffset val="100"/>
        <c:baseTimeUnit val="years"/>
      </c:dateAx>
      <c:valAx>
        <c:axId val="889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35-4E85-88D5-BB7F08FCB1EB}"/>
            </c:ext>
          </c:extLst>
        </c:ser>
        <c:dLbls>
          <c:showLegendKey val="0"/>
          <c:showVal val="0"/>
          <c:showCatName val="0"/>
          <c:showSerName val="0"/>
          <c:showPercent val="0"/>
          <c:showBubbleSize val="0"/>
        </c:dLbls>
        <c:gapWidth val="150"/>
        <c:axId val="90243840"/>
        <c:axId val="90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35-4E85-88D5-BB7F08FCB1EB}"/>
            </c:ext>
          </c:extLst>
        </c:ser>
        <c:dLbls>
          <c:showLegendKey val="0"/>
          <c:showVal val="0"/>
          <c:showCatName val="0"/>
          <c:showSerName val="0"/>
          <c:showPercent val="0"/>
          <c:showBubbleSize val="0"/>
        </c:dLbls>
        <c:marker val="1"/>
        <c:smooth val="0"/>
        <c:axId val="90243840"/>
        <c:axId val="90245760"/>
      </c:lineChart>
      <c:dateAx>
        <c:axId val="90243840"/>
        <c:scaling>
          <c:orientation val="minMax"/>
        </c:scaling>
        <c:delete val="1"/>
        <c:axPos val="b"/>
        <c:numFmt formatCode="ge" sourceLinked="1"/>
        <c:majorTickMark val="none"/>
        <c:minorTickMark val="none"/>
        <c:tickLblPos val="none"/>
        <c:crossAx val="90245760"/>
        <c:crosses val="autoZero"/>
        <c:auto val="1"/>
        <c:lblOffset val="100"/>
        <c:baseTimeUnit val="years"/>
      </c:dateAx>
      <c:valAx>
        <c:axId val="90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8C-442B-AB51-B99CC626AA72}"/>
            </c:ext>
          </c:extLst>
        </c:ser>
        <c:dLbls>
          <c:showLegendKey val="0"/>
          <c:showVal val="0"/>
          <c:showCatName val="0"/>
          <c:showSerName val="0"/>
          <c:showPercent val="0"/>
          <c:showBubbleSize val="0"/>
        </c:dLbls>
        <c:gapWidth val="150"/>
        <c:axId val="90278912"/>
        <c:axId val="903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8C-442B-AB51-B99CC626AA72}"/>
            </c:ext>
          </c:extLst>
        </c:ser>
        <c:dLbls>
          <c:showLegendKey val="0"/>
          <c:showVal val="0"/>
          <c:showCatName val="0"/>
          <c:showSerName val="0"/>
          <c:showPercent val="0"/>
          <c:showBubbleSize val="0"/>
        </c:dLbls>
        <c:marker val="1"/>
        <c:smooth val="0"/>
        <c:axId val="90278912"/>
        <c:axId val="90309760"/>
      </c:lineChart>
      <c:dateAx>
        <c:axId val="90278912"/>
        <c:scaling>
          <c:orientation val="minMax"/>
        </c:scaling>
        <c:delete val="1"/>
        <c:axPos val="b"/>
        <c:numFmt formatCode="ge" sourceLinked="1"/>
        <c:majorTickMark val="none"/>
        <c:minorTickMark val="none"/>
        <c:tickLblPos val="none"/>
        <c:crossAx val="90309760"/>
        <c:crosses val="autoZero"/>
        <c:auto val="1"/>
        <c:lblOffset val="100"/>
        <c:baseTimeUnit val="years"/>
      </c:dateAx>
      <c:valAx>
        <c:axId val="903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49-40C2-AC08-D3E3D78FCD9E}"/>
            </c:ext>
          </c:extLst>
        </c:ser>
        <c:dLbls>
          <c:showLegendKey val="0"/>
          <c:showVal val="0"/>
          <c:showCatName val="0"/>
          <c:showSerName val="0"/>
          <c:showPercent val="0"/>
          <c:showBubbleSize val="0"/>
        </c:dLbls>
        <c:gapWidth val="150"/>
        <c:axId val="90333184"/>
        <c:axId val="903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49-40C2-AC08-D3E3D78FCD9E}"/>
            </c:ext>
          </c:extLst>
        </c:ser>
        <c:dLbls>
          <c:showLegendKey val="0"/>
          <c:showVal val="0"/>
          <c:showCatName val="0"/>
          <c:showSerName val="0"/>
          <c:showPercent val="0"/>
          <c:showBubbleSize val="0"/>
        </c:dLbls>
        <c:marker val="1"/>
        <c:smooth val="0"/>
        <c:axId val="90333184"/>
        <c:axId val="90335104"/>
      </c:lineChart>
      <c:dateAx>
        <c:axId val="90333184"/>
        <c:scaling>
          <c:orientation val="minMax"/>
        </c:scaling>
        <c:delete val="1"/>
        <c:axPos val="b"/>
        <c:numFmt formatCode="ge" sourceLinked="1"/>
        <c:majorTickMark val="none"/>
        <c:minorTickMark val="none"/>
        <c:tickLblPos val="none"/>
        <c:crossAx val="90335104"/>
        <c:crosses val="autoZero"/>
        <c:auto val="1"/>
        <c:lblOffset val="100"/>
        <c:baseTimeUnit val="years"/>
      </c:dateAx>
      <c:valAx>
        <c:axId val="90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4559.63</c:v>
                </c:pt>
                <c:pt idx="1">
                  <c:v>4265.09</c:v>
                </c:pt>
                <c:pt idx="2">
                  <c:v>3769.06</c:v>
                </c:pt>
                <c:pt idx="3">
                  <c:v>4206.8500000000004</c:v>
                </c:pt>
                <c:pt idx="4">
                  <c:v>3992.95</c:v>
                </c:pt>
              </c:numCache>
            </c:numRef>
          </c:val>
          <c:extLst xmlns:c16r2="http://schemas.microsoft.com/office/drawing/2015/06/chart">
            <c:ext xmlns:c16="http://schemas.microsoft.com/office/drawing/2014/chart" uri="{C3380CC4-5D6E-409C-BE32-E72D297353CC}">
              <c16:uniqueId val="{00000000-59BB-40D0-AD88-491C13F25E76}"/>
            </c:ext>
          </c:extLst>
        </c:ser>
        <c:dLbls>
          <c:showLegendKey val="0"/>
          <c:showVal val="0"/>
          <c:showCatName val="0"/>
          <c:showSerName val="0"/>
          <c:showPercent val="0"/>
          <c:showBubbleSize val="0"/>
        </c:dLbls>
        <c:gapWidth val="150"/>
        <c:axId val="90376832"/>
        <c:axId val="903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59BB-40D0-AD88-491C13F25E76}"/>
            </c:ext>
          </c:extLst>
        </c:ser>
        <c:dLbls>
          <c:showLegendKey val="0"/>
          <c:showVal val="0"/>
          <c:showCatName val="0"/>
          <c:showSerName val="0"/>
          <c:showPercent val="0"/>
          <c:showBubbleSize val="0"/>
        </c:dLbls>
        <c:marker val="1"/>
        <c:smooth val="0"/>
        <c:axId val="90376832"/>
        <c:axId val="90383104"/>
      </c:lineChart>
      <c:dateAx>
        <c:axId val="90376832"/>
        <c:scaling>
          <c:orientation val="minMax"/>
        </c:scaling>
        <c:delete val="1"/>
        <c:axPos val="b"/>
        <c:numFmt formatCode="ge" sourceLinked="1"/>
        <c:majorTickMark val="none"/>
        <c:minorTickMark val="none"/>
        <c:tickLblPos val="none"/>
        <c:crossAx val="90383104"/>
        <c:crosses val="autoZero"/>
        <c:auto val="1"/>
        <c:lblOffset val="100"/>
        <c:baseTimeUnit val="years"/>
      </c:dateAx>
      <c:valAx>
        <c:axId val="90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40.4</c:v>
                </c:pt>
                <c:pt idx="1">
                  <c:v>48.33</c:v>
                </c:pt>
                <c:pt idx="2">
                  <c:v>48.94</c:v>
                </c:pt>
                <c:pt idx="3">
                  <c:v>54.35</c:v>
                </c:pt>
                <c:pt idx="4">
                  <c:v>90.86</c:v>
                </c:pt>
              </c:numCache>
            </c:numRef>
          </c:val>
          <c:extLst xmlns:c16r2="http://schemas.microsoft.com/office/drawing/2015/06/chart">
            <c:ext xmlns:c16="http://schemas.microsoft.com/office/drawing/2014/chart" uri="{C3380CC4-5D6E-409C-BE32-E72D297353CC}">
              <c16:uniqueId val="{00000000-1D16-4813-AA65-A2DB1BAFF133}"/>
            </c:ext>
          </c:extLst>
        </c:ser>
        <c:dLbls>
          <c:showLegendKey val="0"/>
          <c:showVal val="0"/>
          <c:showCatName val="0"/>
          <c:showSerName val="0"/>
          <c:showPercent val="0"/>
          <c:showBubbleSize val="0"/>
        </c:dLbls>
        <c:gapWidth val="150"/>
        <c:axId val="90405504"/>
        <c:axId val="904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1D16-4813-AA65-A2DB1BAFF133}"/>
            </c:ext>
          </c:extLst>
        </c:ser>
        <c:dLbls>
          <c:showLegendKey val="0"/>
          <c:showVal val="0"/>
          <c:showCatName val="0"/>
          <c:showSerName val="0"/>
          <c:showPercent val="0"/>
          <c:showBubbleSize val="0"/>
        </c:dLbls>
        <c:marker val="1"/>
        <c:smooth val="0"/>
        <c:axId val="90405504"/>
        <c:axId val="90411776"/>
      </c:lineChart>
      <c:dateAx>
        <c:axId val="90405504"/>
        <c:scaling>
          <c:orientation val="minMax"/>
        </c:scaling>
        <c:delete val="1"/>
        <c:axPos val="b"/>
        <c:numFmt formatCode="ge" sourceLinked="1"/>
        <c:majorTickMark val="none"/>
        <c:minorTickMark val="none"/>
        <c:tickLblPos val="none"/>
        <c:crossAx val="90411776"/>
        <c:crosses val="autoZero"/>
        <c:auto val="1"/>
        <c:lblOffset val="100"/>
        <c:baseTimeUnit val="years"/>
      </c:dateAx>
      <c:valAx>
        <c:axId val="90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400.37</c:v>
                </c:pt>
                <c:pt idx="1">
                  <c:v>433.33</c:v>
                </c:pt>
                <c:pt idx="2">
                  <c:v>429.85</c:v>
                </c:pt>
                <c:pt idx="3">
                  <c:v>388.25</c:v>
                </c:pt>
                <c:pt idx="4">
                  <c:v>244.65</c:v>
                </c:pt>
              </c:numCache>
            </c:numRef>
          </c:val>
          <c:extLst xmlns:c16r2="http://schemas.microsoft.com/office/drawing/2015/06/chart">
            <c:ext xmlns:c16="http://schemas.microsoft.com/office/drawing/2014/chart" uri="{C3380CC4-5D6E-409C-BE32-E72D297353CC}">
              <c16:uniqueId val="{00000000-82AE-4B01-9930-28430523FFC4}"/>
            </c:ext>
          </c:extLst>
        </c:ser>
        <c:dLbls>
          <c:showLegendKey val="0"/>
          <c:showVal val="0"/>
          <c:showCatName val="0"/>
          <c:showSerName val="0"/>
          <c:showPercent val="0"/>
          <c:showBubbleSize val="0"/>
        </c:dLbls>
        <c:gapWidth val="150"/>
        <c:axId val="90430080"/>
        <c:axId val="916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82AE-4B01-9930-28430523FFC4}"/>
            </c:ext>
          </c:extLst>
        </c:ser>
        <c:dLbls>
          <c:showLegendKey val="0"/>
          <c:showVal val="0"/>
          <c:showCatName val="0"/>
          <c:showSerName val="0"/>
          <c:showPercent val="0"/>
          <c:showBubbleSize val="0"/>
        </c:dLbls>
        <c:marker val="1"/>
        <c:smooth val="0"/>
        <c:axId val="90430080"/>
        <c:axId val="91628288"/>
      </c:lineChart>
      <c:dateAx>
        <c:axId val="90430080"/>
        <c:scaling>
          <c:orientation val="minMax"/>
        </c:scaling>
        <c:delete val="1"/>
        <c:axPos val="b"/>
        <c:numFmt formatCode="ge" sourceLinked="1"/>
        <c:majorTickMark val="none"/>
        <c:minorTickMark val="none"/>
        <c:tickLblPos val="none"/>
        <c:crossAx val="91628288"/>
        <c:crosses val="autoZero"/>
        <c:auto val="1"/>
        <c:lblOffset val="100"/>
        <c:baseTimeUnit val="years"/>
      </c:dateAx>
      <c:valAx>
        <c:axId val="91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飯島町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9650</v>
      </c>
      <c r="AM8" s="49"/>
      <c r="AN8" s="49"/>
      <c r="AO8" s="49"/>
      <c r="AP8" s="49"/>
      <c r="AQ8" s="49"/>
      <c r="AR8" s="49"/>
      <c r="AS8" s="49"/>
      <c r="AT8" s="44">
        <f>データ!T6</f>
        <v>86.96</v>
      </c>
      <c r="AU8" s="44"/>
      <c r="AV8" s="44"/>
      <c r="AW8" s="44"/>
      <c r="AX8" s="44"/>
      <c r="AY8" s="44"/>
      <c r="AZ8" s="44"/>
      <c r="BA8" s="44"/>
      <c r="BB8" s="44">
        <f>データ!U6</f>
        <v>110.97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56.94</v>
      </c>
      <c r="Q10" s="44"/>
      <c r="R10" s="44"/>
      <c r="S10" s="44"/>
      <c r="T10" s="44"/>
      <c r="U10" s="44"/>
      <c r="V10" s="44"/>
      <c r="W10" s="44">
        <f>データ!Q6</f>
        <v>100</v>
      </c>
      <c r="X10" s="44"/>
      <c r="Y10" s="44"/>
      <c r="Z10" s="44"/>
      <c r="AA10" s="44"/>
      <c r="AB10" s="44"/>
      <c r="AC10" s="44"/>
      <c r="AD10" s="49">
        <f>データ!R6</f>
        <v>4752</v>
      </c>
      <c r="AE10" s="49"/>
      <c r="AF10" s="49"/>
      <c r="AG10" s="49"/>
      <c r="AH10" s="49"/>
      <c r="AI10" s="49"/>
      <c r="AJ10" s="49"/>
      <c r="AK10" s="2"/>
      <c r="AL10" s="49">
        <f>データ!V6</f>
        <v>5453</v>
      </c>
      <c r="AM10" s="49"/>
      <c r="AN10" s="49"/>
      <c r="AO10" s="49"/>
      <c r="AP10" s="49"/>
      <c r="AQ10" s="49"/>
      <c r="AR10" s="49"/>
      <c r="AS10" s="49"/>
      <c r="AT10" s="44">
        <f>データ!W6</f>
        <v>3.01</v>
      </c>
      <c r="AU10" s="44"/>
      <c r="AV10" s="44"/>
      <c r="AW10" s="44"/>
      <c r="AX10" s="44"/>
      <c r="AY10" s="44"/>
      <c r="AZ10" s="44"/>
      <c r="BA10" s="44"/>
      <c r="BB10" s="44">
        <f>データ!X6</f>
        <v>1811.63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lH6yzWekMKWlw5w5Y2F5/G1H5Z6aaTn7yUSgPN1QP2RJvQoZCndzkKlbbttguyhaOgMKZ1Q48IY4yZ1D4J+SdA==" saltValue="93XmlLuALBPJlpu4PyEcj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203840</v>
      </c>
      <c r="D6" s="32">
        <f t="shared" si="3"/>
        <v>47</v>
      </c>
      <c r="E6" s="32">
        <f t="shared" si="3"/>
        <v>17</v>
      </c>
      <c r="F6" s="32">
        <f t="shared" si="3"/>
        <v>1</v>
      </c>
      <c r="G6" s="32">
        <f t="shared" si="3"/>
        <v>0</v>
      </c>
      <c r="H6" s="32" t="str">
        <f t="shared" si="3"/>
        <v>長野県　飯島町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56.94</v>
      </c>
      <c r="Q6" s="33">
        <f t="shared" si="3"/>
        <v>100</v>
      </c>
      <c r="R6" s="33">
        <f t="shared" si="3"/>
        <v>4752</v>
      </c>
      <c r="S6" s="33">
        <f t="shared" si="3"/>
        <v>9650</v>
      </c>
      <c r="T6" s="33">
        <f t="shared" si="3"/>
        <v>86.96</v>
      </c>
      <c r="U6" s="33">
        <f t="shared" si="3"/>
        <v>110.97</v>
      </c>
      <c r="V6" s="33">
        <f t="shared" si="3"/>
        <v>5453</v>
      </c>
      <c r="W6" s="33">
        <f t="shared" si="3"/>
        <v>3.01</v>
      </c>
      <c r="X6" s="33">
        <f t="shared" si="3"/>
        <v>1811.63</v>
      </c>
      <c r="Y6" s="34">
        <f>IF(Y7="",NA(),Y7)</f>
        <v>48.29</v>
      </c>
      <c r="Z6" s="34">
        <f t="shared" ref="Z6:AH6" si="4">IF(Z7="",NA(),Z7)</f>
        <v>44.85</v>
      </c>
      <c r="AA6" s="34">
        <f t="shared" si="4"/>
        <v>45.34</v>
      </c>
      <c r="AB6" s="34">
        <f t="shared" si="4"/>
        <v>45.21</v>
      </c>
      <c r="AC6" s="34">
        <f t="shared" si="4"/>
        <v>43.91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4559.63</v>
      </c>
      <c r="BG6" s="34">
        <f t="shared" ref="BG6:BO6" si="7">IF(BG7="",NA(),BG7)</f>
        <v>4265.09</v>
      </c>
      <c r="BH6" s="34">
        <f t="shared" si="7"/>
        <v>3769.06</v>
      </c>
      <c r="BI6" s="34">
        <f t="shared" si="7"/>
        <v>4206.8500000000004</v>
      </c>
      <c r="BJ6" s="34">
        <f t="shared" si="7"/>
        <v>3992.95</v>
      </c>
      <c r="BK6" s="34">
        <f t="shared" si="7"/>
        <v>1826.49</v>
      </c>
      <c r="BL6" s="34">
        <f t="shared" si="7"/>
        <v>1696.96</v>
      </c>
      <c r="BM6" s="34">
        <f t="shared" si="7"/>
        <v>1162.3599999999999</v>
      </c>
      <c r="BN6" s="34">
        <f t="shared" si="7"/>
        <v>1047.6500000000001</v>
      </c>
      <c r="BO6" s="34">
        <f t="shared" si="7"/>
        <v>1124.26</v>
      </c>
      <c r="BP6" s="33" t="str">
        <f>IF(BP7="","",IF(BP7="-","【-】","【"&amp;SUBSTITUTE(TEXT(BP7,"#,##0.00"),"-","△")&amp;"】"))</f>
        <v>【707.33】</v>
      </c>
      <c r="BQ6" s="34">
        <f>IF(BQ7="",NA(),BQ7)</f>
        <v>40.4</v>
      </c>
      <c r="BR6" s="34">
        <f t="shared" ref="BR6:BZ6" si="8">IF(BR7="",NA(),BR7)</f>
        <v>48.33</v>
      </c>
      <c r="BS6" s="34">
        <f t="shared" si="8"/>
        <v>48.94</v>
      </c>
      <c r="BT6" s="34">
        <f t="shared" si="8"/>
        <v>54.35</v>
      </c>
      <c r="BU6" s="34">
        <f t="shared" si="8"/>
        <v>90.86</v>
      </c>
      <c r="BV6" s="34">
        <f t="shared" si="8"/>
        <v>48</v>
      </c>
      <c r="BW6" s="34">
        <f t="shared" si="8"/>
        <v>47.23</v>
      </c>
      <c r="BX6" s="34">
        <f t="shared" si="8"/>
        <v>68.209999999999994</v>
      </c>
      <c r="BY6" s="34">
        <f t="shared" si="8"/>
        <v>74.040000000000006</v>
      </c>
      <c r="BZ6" s="34">
        <f t="shared" si="8"/>
        <v>80.58</v>
      </c>
      <c r="CA6" s="33" t="str">
        <f>IF(CA7="","",IF(CA7="-","【-】","【"&amp;SUBSTITUTE(TEXT(CA7,"#,##0.00"),"-","△")&amp;"】"))</f>
        <v>【101.26】</v>
      </c>
      <c r="CB6" s="34">
        <f>IF(CB7="",NA(),CB7)</f>
        <v>400.37</v>
      </c>
      <c r="CC6" s="34">
        <f t="shared" ref="CC6:CK6" si="9">IF(CC7="",NA(),CC7)</f>
        <v>433.33</v>
      </c>
      <c r="CD6" s="34">
        <f t="shared" si="9"/>
        <v>429.85</v>
      </c>
      <c r="CE6" s="34">
        <f t="shared" si="9"/>
        <v>388.25</v>
      </c>
      <c r="CF6" s="34">
        <f t="shared" si="9"/>
        <v>244.65</v>
      </c>
      <c r="CG6" s="34">
        <f t="shared" si="9"/>
        <v>334.37</v>
      </c>
      <c r="CH6" s="34">
        <f t="shared" si="9"/>
        <v>351.41</v>
      </c>
      <c r="CI6" s="34">
        <f t="shared" si="9"/>
        <v>250.84</v>
      </c>
      <c r="CJ6" s="34">
        <f t="shared" si="9"/>
        <v>235.61</v>
      </c>
      <c r="CK6" s="34">
        <f t="shared" si="9"/>
        <v>216.21</v>
      </c>
      <c r="CL6" s="33" t="str">
        <f>IF(CL7="","",IF(CL7="-","【-】","【"&amp;SUBSTITUTE(TEXT(CL7,"#,##0.00"),"-","△")&amp;"】"))</f>
        <v>【136.39】</v>
      </c>
      <c r="CM6" s="34">
        <f>IF(CM7="",NA(),CM7)</f>
        <v>50.23</v>
      </c>
      <c r="CN6" s="34">
        <f t="shared" ref="CN6:CV6" si="10">IF(CN7="",NA(),CN7)</f>
        <v>51.05</v>
      </c>
      <c r="CO6" s="34">
        <f t="shared" si="10"/>
        <v>53</v>
      </c>
      <c r="CP6" s="34">
        <f t="shared" si="10"/>
        <v>53.95</v>
      </c>
      <c r="CQ6" s="34">
        <f t="shared" si="10"/>
        <v>52.41</v>
      </c>
      <c r="CR6" s="34">
        <f t="shared" si="10"/>
        <v>40.71</v>
      </c>
      <c r="CS6" s="34">
        <f t="shared" si="10"/>
        <v>43.53</v>
      </c>
      <c r="CT6" s="34">
        <f t="shared" si="10"/>
        <v>49.39</v>
      </c>
      <c r="CU6" s="34">
        <f t="shared" si="10"/>
        <v>49.25</v>
      </c>
      <c r="CV6" s="34">
        <f t="shared" si="10"/>
        <v>50.24</v>
      </c>
      <c r="CW6" s="33" t="str">
        <f>IF(CW7="","",IF(CW7="-","【-】","【"&amp;SUBSTITUTE(TEXT(CW7,"#,##0.00"),"-","△")&amp;"】"))</f>
        <v>【60.13】</v>
      </c>
      <c r="CX6" s="34">
        <f>IF(CX7="",NA(),CX7)</f>
        <v>66.099999999999994</v>
      </c>
      <c r="CY6" s="34">
        <f t="shared" ref="CY6:DG6" si="11">IF(CY7="",NA(),CY7)</f>
        <v>67.349999999999994</v>
      </c>
      <c r="CZ6" s="34">
        <f t="shared" si="11"/>
        <v>69.790000000000006</v>
      </c>
      <c r="DA6" s="34">
        <f t="shared" si="11"/>
        <v>71.28</v>
      </c>
      <c r="DB6" s="34">
        <f t="shared" si="11"/>
        <v>71.98</v>
      </c>
      <c r="DC6" s="34">
        <f t="shared" si="11"/>
        <v>63.45</v>
      </c>
      <c r="DD6" s="34">
        <f t="shared" si="11"/>
        <v>64.14</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0.15</v>
      </c>
      <c r="EM6" s="34">
        <f t="shared" si="14"/>
        <v>0.1</v>
      </c>
      <c r="EN6" s="34">
        <f t="shared" si="14"/>
        <v>0.13</v>
      </c>
      <c r="EO6" s="33" t="str">
        <f>IF(EO7="","",IF(EO7="-","【-】","【"&amp;SUBSTITUTE(TEXT(EO7,"#,##0.00"),"-","△")&amp;"】"))</f>
        <v>【0.23】</v>
      </c>
    </row>
    <row r="7" spans="1:145" s="35" customFormat="1" x14ac:dyDescent="0.15">
      <c r="A7" s="27"/>
      <c r="B7" s="36">
        <v>2017</v>
      </c>
      <c r="C7" s="36">
        <v>203840</v>
      </c>
      <c r="D7" s="36">
        <v>47</v>
      </c>
      <c r="E7" s="36">
        <v>17</v>
      </c>
      <c r="F7" s="36">
        <v>1</v>
      </c>
      <c r="G7" s="36">
        <v>0</v>
      </c>
      <c r="H7" s="36" t="s">
        <v>111</v>
      </c>
      <c r="I7" s="36" t="s">
        <v>112</v>
      </c>
      <c r="J7" s="36" t="s">
        <v>113</v>
      </c>
      <c r="K7" s="36" t="s">
        <v>114</v>
      </c>
      <c r="L7" s="36" t="s">
        <v>115</v>
      </c>
      <c r="M7" s="36" t="s">
        <v>116</v>
      </c>
      <c r="N7" s="37" t="s">
        <v>117</v>
      </c>
      <c r="O7" s="37" t="s">
        <v>118</v>
      </c>
      <c r="P7" s="37">
        <v>56.94</v>
      </c>
      <c r="Q7" s="37">
        <v>100</v>
      </c>
      <c r="R7" s="37">
        <v>4752</v>
      </c>
      <c r="S7" s="37">
        <v>9650</v>
      </c>
      <c r="T7" s="37">
        <v>86.96</v>
      </c>
      <c r="U7" s="37">
        <v>110.97</v>
      </c>
      <c r="V7" s="37">
        <v>5453</v>
      </c>
      <c r="W7" s="37">
        <v>3.01</v>
      </c>
      <c r="X7" s="37">
        <v>1811.63</v>
      </c>
      <c r="Y7" s="37">
        <v>48.29</v>
      </c>
      <c r="Z7" s="37">
        <v>44.85</v>
      </c>
      <c r="AA7" s="37">
        <v>45.34</v>
      </c>
      <c r="AB7" s="37">
        <v>45.21</v>
      </c>
      <c r="AC7" s="37">
        <v>43.91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4559.63</v>
      </c>
      <c r="BG7" s="37">
        <v>4265.09</v>
      </c>
      <c r="BH7" s="37">
        <v>3769.06</v>
      </c>
      <c r="BI7" s="37">
        <v>4206.8500000000004</v>
      </c>
      <c r="BJ7" s="37">
        <v>3992.95</v>
      </c>
      <c r="BK7" s="37">
        <v>1826.49</v>
      </c>
      <c r="BL7" s="37">
        <v>1696.96</v>
      </c>
      <c r="BM7" s="37">
        <v>1162.3599999999999</v>
      </c>
      <c r="BN7" s="37">
        <v>1047.6500000000001</v>
      </c>
      <c r="BO7" s="37">
        <v>1124.26</v>
      </c>
      <c r="BP7" s="37">
        <v>707.33</v>
      </c>
      <c r="BQ7" s="37">
        <v>40.4</v>
      </c>
      <c r="BR7" s="37">
        <v>48.33</v>
      </c>
      <c r="BS7" s="37">
        <v>48.94</v>
      </c>
      <c r="BT7" s="37">
        <v>54.35</v>
      </c>
      <c r="BU7" s="37">
        <v>90.86</v>
      </c>
      <c r="BV7" s="37">
        <v>48</v>
      </c>
      <c r="BW7" s="37">
        <v>47.23</v>
      </c>
      <c r="BX7" s="37">
        <v>68.209999999999994</v>
      </c>
      <c r="BY7" s="37">
        <v>74.040000000000006</v>
      </c>
      <c r="BZ7" s="37">
        <v>80.58</v>
      </c>
      <c r="CA7" s="37">
        <v>101.26</v>
      </c>
      <c r="CB7" s="37">
        <v>400.37</v>
      </c>
      <c r="CC7" s="37">
        <v>433.33</v>
      </c>
      <c r="CD7" s="37">
        <v>429.85</v>
      </c>
      <c r="CE7" s="37">
        <v>388.25</v>
      </c>
      <c r="CF7" s="37">
        <v>244.65</v>
      </c>
      <c r="CG7" s="37">
        <v>334.37</v>
      </c>
      <c r="CH7" s="37">
        <v>351.41</v>
      </c>
      <c r="CI7" s="37">
        <v>250.84</v>
      </c>
      <c r="CJ7" s="37">
        <v>235.61</v>
      </c>
      <c r="CK7" s="37">
        <v>216.21</v>
      </c>
      <c r="CL7" s="37">
        <v>136.38999999999999</v>
      </c>
      <c r="CM7" s="37">
        <v>50.23</v>
      </c>
      <c r="CN7" s="37">
        <v>51.05</v>
      </c>
      <c r="CO7" s="37">
        <v>53</v>
      </c>
      <c r="CP7" s="37">
        <v>53.95</v>
      </c>
      <c r="CQ7" s="37">
        <v>52.41</v>
      </c>
      <c r="CR7" s="37">
        <v>40.71</v>
      </c>
      <c r="CS7" s="37">
        <v>43.53</v>
      </c>
      <c r="CT7" s="37">
        <v>49.39</v>
      </c>
      <c r="CU7" s="37">
        <v>49.25</v>
      </c>
      <c r="CV7" s="37">
        <v>50.24</v>
      </c>
      <c r="CW7" s="37">
        <v>60.13</v>
      </c>
      <c r="CX7" s="37">
        <v>66.099999999999994</v>
      </c>
      <c r="CY7" s="37">
        <v>67.349999999999994</v>
      </c>
      <c r="CZ7" s="37">
        <v>69.790000000000006</v>
      </c>
      <c r="DA7" s="37">
        <v>71.28</v>
      </c>
      <c r="DB7" s="37">
        <v>71.98</v>
      </c>
      <c r="DC7" s="37">
        <v>63.45</v>
      </c>
      <c r="DD7" s="37">
        <v>64.14</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2019-01-28T02:08:28Z</cp:lastPrinted>
  <dcterms:created xsi:type="dcterms:W3CDTF">2018-12-03T09:03:52Z</dcterms:created>
  <dcterms:modified xsi:type="dcterms:W3CDTF">2019-02-20T11:28:05Z</dcterms:modified>
  <cp:category/>
</cp:coreProperties>
</file>