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sRWgFbfTCh/OoID4ubORMCMKtGUZ+NX7RQ+LRcpoLJPKVaFGt9UNI6mjC0O6qqb4Gq3IQQBCUaaKTqDZbvWPw==" workbookSaltValue="4aCj57mdfeGbuOKdO7dyr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<sst xmlns="http://schemas.openxmlformats.org/spreadsheetml/2006/main" count="240" uniqueCount="125">
  <si>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</si>
  <si>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</si>
  <si>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</si>
  <si>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</si>
  <si>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</si>
  <si>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</si>
  <si>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</si>
  <si>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</si>
  <si>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</si>
  <si>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</si>
  <si>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</si>
  <si>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</si>
  <si>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</si>
  <si>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</si>
  <si>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</si>
  <si>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</si>
  <si>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</si>
  <si>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</si>
  <si>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</si>
  <si>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</si>
  <si>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</si>
  <si>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</si>
  <si>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</si>
  <si>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</si>
  <si>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</si>
  <si>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</si>
  <si>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</si>
  <si>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</si>
  <si>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</si>
  <si>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</si>
  <si>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</si>
  <si>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</si>
  <si>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</si>
  <si>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</si>
  <si>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</si>
  <si>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</si>
  <si>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</si>
  <si>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</si>
  <si>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</si>
  <si>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</si>
  <si>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</si>
  <si>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</si>
  <si>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</si>
  <si>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</si>
  <si>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</si>
  <si>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</si>
  <si>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</si>
  <si>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</si>
  <si>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</si>
  <si>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</si>
  <si>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</si>
  <si>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</si>
  <si>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</si>
  <si>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</si>
  <si>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</si>
  <si>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</si>
  <si>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</si>
  <si>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</si>
  <si>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</si>
  <si>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</si>
  <si>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</si>
  <si>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</si>
  <si>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</si>
  <si>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</si>
  <si>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</si>
  <si>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</si>
  <si>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</si>
  <si>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</si>
  <si>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</si>
  <si>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</si>
  <si>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</si>
  <si>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</si>
  <si>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</si>
  <si>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</si>
  <si>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</si>
  <si>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</si>
  <si>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</si>
  <si>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</si>
  <si>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</si>
  <si>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</si>
  <si>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</si>
  <si>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</si>
  <si>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</si>
  <si>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</si>
  <si>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</si>
  <si>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</si>
  <si>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</si>
  <si>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</si>
  <si>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</si>
  <si>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</si>
  <si>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</si>
  <si>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</si>
  <si>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</si>
  <si>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</si>
  <si>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</si>
  <si>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</si>
  <si>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</si>
  <si>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</si>
  <si>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</si>
  <si>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</si>
  <si>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</si>
  <si>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</si>
  <si>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</si>
  <si>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</si>
  <si>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</si>
  <si>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</si>
  <si>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</si>
  <si>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</si>
  <si>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</si>
  <si>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御代田町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</si>
  <si>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</si>
  <si>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</si>
  <si>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</si>
  <si>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</si>
  <si>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</si>
  <si>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</si>
  <si>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</si>
  <si>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</si>
  <si>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</si>
  <si>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</si>
  <si>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</si>
  <si>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</si>
  <si>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収益的収支比率
　近年は、90％台で推移し昨年は100％を超えております。地方債の償還が間もなく終わりますが、今後の施設修繕を見据え、今後も健全経営に取り組みます。
④　企業債残高対事業規模比率
　企業債の償還金を一般会計からの繰入金ですべて賄っているため、数値は0となっています。
⑤　経費回収率
　経年比較、類似団体の平均値との比較でも、高い水準で推移しています。事業規模が小さいため、大きな修繕工事等が発生すると数値に大きく反映します。
⑦　施設利用率
　流入汚水量の減少に伴い、施設利用率は緩やかに減少しています。
⑧　水洗化率
　水洗化率（接続率）は90％台で推移しており、類似団体の平均値との比較でも、高い水準を維持しています。</t>
    <rPh sb="2" eb="5">
      <t>シュウエキテキ</t>
    </rPh>
    <rPh sb="5" eb="7">
      <t>シュウシ</t>
    </rPh>
    <rPh sb="7" eb="9">
      <t>ヒリツ</t>
    </rPh>
    <rPh sb="11" eb="13">
      <t>キンネン</t>
    </rPh>
    <rPh sb="18" eb="19">
      <t>ダイ</t>
    </rPh>
    <rPh sb="20" eb="22">
      <t>スイイ</t>
    </rPh>
    <rPh sb="23" eb="25">
      <t>サクネン</t>
    </rPh>
    <rPh sb="31" eb="32">
      <t>コ</t>
    </rPh>
    <rPh sb="39" eb="42">
      <t>チホウサイ</t>
    </rPh>
    <rPh sb="43" eb="45">
      <t>ショウカン</t>
    </rPh>
    <rPh sb="46" eb="47">
      <t>マ</t>
    </rPh>
    <rPh sb="50" eb="51">
      <t>オ</t>
    </rPh>
    <rPh sb="57" eb="59">
      <t>コンゴ</t>
    </rPh>
    <rPh sb="60" eb="62">
      <t>シセツ</t>
    </rPh>
    <rPh sb="62" eb="64">
      <t>シュウゼン</t>
    </rPh>
    <rPh sb="65" eb="67">
      <t>ミス</t>
    </rPh>
    <rPh sb="69" eb="71">
      <t>コンゴ</t>
    </rPh>
    <rPh sb="72" eb="74">
      <t>ケンゼン</t>
    </rPh>
    <rPh sb="74" eb="76">
      <t>ケイエイ</t>
    </rPh>
    <rPh sb="77" eb="78">
      <t>ト</t>
    </rPh>
    <rPh sb="79" eb="80">
      <t>ク</t>
    </rPh>
    <rPh sb="153" eb="155">
      <t>ケイネン</t>
    </rPh>
    <rPh sb="155" eb="157">
      <t>ヒカク</t>
    </rPh>
    <rPh sb="158" eb="160">
      <t>ルイジ</t>
    </rPh>
    <rPh sb="160" eb="162">
      <t>ダンタイ</t>
    </rPh>
    <rPh sb="163" eb="166">
      <t>ヘイキンチ</t>
    </rPh>
    <rPh sb="168" eb="170">
      <t>ヒカク</t>
    </rPh>
    <rPh sb="173" eb="174">
      <t>タカ</t>
    </rPh>
    <rPh sb="175" eb="177">
      <t>スイジュン</t>
    </rPh>
    <rPh sb="178" eb="180">
      <t>スイイ</t>
    </rPh>
    <rPh sb="186" eb="188">
      <t>ジギョウ</t>
    </rPh>
    <rPh sb="188" eb="190">
      <t>キボ</t>
    </rPh>
    <rPh sb="191" eb="192">
      <t>チイ</t>
    </rPh>
    <rPh sb="197" eb="198">
      <t>オオ</t>
    </rPh>
    <rPh sb="200" eb="202">
      <t>シュウゼン</t>
    </rPh>
    <rPh sb="202" eb="204">
      <t>コウジ</t>
    </rPh>
    <rPh sb="204" eb="205">
      <t>トウ</t>
    </rPh>
    <rPh sb="206" eb="208">
      <t>ハッセイ</t>
    </rPh>
    <rPh sb="211" eb="213">
      <t>スウチ</t>
    </rPh>
    <rPh sb="214" eb="215">
      <t>オオ</t>
    </rPh>
    <rPh sb="217" eb="219">
      <t>ハンエイ</t>
    </rPh>
    <rPh sb="226" eb="228">
      <t>シセツ</t>
    </rPh>
    <rPh sb="228" eb="230">
      <t>リヨウ</t>
    </rPh>
    <rPh sb="230" eb="231">
      <t>リツ</t>
    </rPh>
    <rPh sb="233" eb="235">
      <t>リュウニュウ</t>
    </rPh>
    <rPh sb="235" eb="237">
      <t>オスイ</t>
    </rPh>
    <rPh sb="237" eb="238">
      <t>リョウ</t>
    </rPh>
    <rPh sb="239" eb="241">
      <t>ゲンショウ</t>
    </rPh>
    <rPh sb="242" eb="243">
      <t>トモナ</t>
    </rPh>
    <rPh sb="245" eb="247">
      <t>シセツ</t>
    </rPh>
    <rPh sb="247" eb="249">
      <t>リヨウ</t>
    </rPh>
    <rPh sb="249" eb="250">
      <t>リツ</t>
    </rPh>
    <rPh sb="251" eb="252">
      <t>ユル</t>
    </rPh>
    <rPh sb="255" eb="257">
      <t>ゲンショウ</t>
    </rPh>
    <rPh sb="266" eb="269">
      <t>スイセンカ</t>
    </rPh>
    <rPh sb="269" eb="270">
      <t>リツ</t>
    </rPh>
    <rPh sb="272" eb="275">
      <t>スイセンカ</t>
    </rPh>
    <rPh sb="275" eb="276">
      <t>リツ</t>
    </rPh>
    <rPh sb="277" eb="279">
      <t>セツゾク</t>
    </rPh>
    <rPh sb="279" eb="280">
      <t>リツ</t>
    </rPh>
    <rPh sb="285" eb="286">
      <t>ダイ</t>
    </rPh>
    <rPh sb="287" eb="289">
      <t>スイイ</t>
    </rPh>
    <rPh sb="314" eb="316">
      <t>イジ</t>
    </rPh>
    <phoneticPr fontId="4"/>
  </si>
  <si>
    <t>　農業集落排水処理施設は、供用開始から20年以上経過していますが、定期的な点検作業と状況に応じた修繕を実施することで施設の延命化を図っています。今後も計画的な改築更新を実施しながらの運営が必要です。</t>
    <rPh sb="1" eb="3">
      <t>ノウギョウ</t>
    </rPh>
    <rPh sb="3" eb="5">
      <t>シュウラク</t>
    </rPh>
    <rPh sb="5" eb="7">
      <t>ハイスイ</t>
    </rPh>
    <rPh sb="7" eb="9">
      <t>ショリ</t>
    </rPh>
    <rPh sb="9" eb="11">
      <t>シセツ</t>
    </rPh>
    <rPh sb="13" eb="15">
      <t>キョウヨウ</t>
    </rPh>
    <rPh sb="15" eb="17">
      <t>カイシ</t>
    </rPh>
    <rPh sb="21" eb="22">
      <t>ネン</t>
    </rPh>
    <rPh sb="22" eb="24">
      <t>イジョウ</t>
    </rPh>
    <rPh sb="24" eb="26">
      <t>ケイカ</t>
    </rPh>
    <rPh sb="33" eb="36">
      <t>テイキテキ</t>
    </rPh>
    <rPh sb="37" eb="39">
      <t>テンケン</t>
    </rPh>
    <rPh sb="39" eb="41">
      <t>サギョウ</t>
    </rPh>
    <rPh sb="42" eb="44">
      <t>ジョウキョウ</t>
    </rPh>
    <rPh sb="45" eb="46">
      <t>オウ</t>
    </rPh>
    <rPh sb="48" eb="50">
      <t>シュウゼン</t>
    </rPh>
    <rPh sb="51" eb="53">
      <t>ジッシ</t>
    </rPh>
    <rPh sb="58" eb="60">
      <t>シセツ</t>
    </rPh>
    <rPh sb="61" eb="63">
      <t>エンメイ</t>
    </rPh>
    <rPh sb="63" eb="64">
      <t>カ</t>
    </rPh>
    <rPh sb="65" eb="66">
      <t>ハカ</t>
    </rPh>
    <rPh sb="72" eb="74">
      <t>コンゴ</t>
    </rPh>
    <rPh sb="75" eb="78">
      <t>ケイカクテキ</t>
    </rPh>
    <rPh sb="79" eb="81">
      <t>カイチク</t>
    </rPh>
    <rPh sb="81" eb="83">
      <t>コウシン</t>
    </rPh>
    <rPh sb="84" eb="86">
      <t>ジッシ</t>
    </rPh>
    <rPh sb="91" eb="93">
      <t>ウンエイ</t>
    </rPh>
    <rPh sb="94" eb="96">
      <t>ヒツヨウ</t>
    </rPh>
    <phoneticPr fontId="4"/>
  </si>
  <si>
    <t>　農業集落排水処理事業を今後も継続的に実施していくために、維持管理費の更なる削減、改築更新の計画的な実施により支出の平準化、適正な料金設定など総合的に取り組み、経営の健全化、効率化を目指す必要があり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</si>
</sst>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FF8-40C7-999F-F33959FC87D6}"/>
            </c:ext>
          </c:extLst>
        </c:ser>
        <c:dLbls>
          <c:showLegendKey val="0"/>
          <c:showVal val="0"/>
          <c:showCatName val="0"/>
          <c:showSerName val="0"/>
          <c:showPercent val="0"/>
          <c:showBubbleSize val="0"/>
        </c:dLbls>
        <c:gapWidth val="150"/>
        <c:axId val="87403520"/>
        <c:axId val="3048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CFF8-40C7-999F-F33959FC87D6}"/>
            </c:ext>
          </c:extLst>
        </c:ser>
        <c:dLbls>
          <c:showLegendKey val="0"/>
          <c:showVal val="0"/>
          <c:showCatName val="0"/>
          <c:showSerName val="0"/>
          <c:showPercent val="0"/>
          <c:showBubbleSize val="0"/>
        </c:dLbls>
        <c:marker val="1"/>
        <c:smooth val="0"/>
        <c:axId val="87403520"/>
        <c:axId val="30483584"/>
      </c:lineChart>
      <c:dateAx>
        <c:axId val="87403520"/>
        <c:scaling>
          <c:orientation val="minMax"/>
        </c:scaling>
        <c:delete val="1"/>
        <c:axPos val="b"/>
        <c:numFmt formatCode="ge" sourceLinked="1"/>
        <c:majorTickMark val="none"/>
        <c:minorTickMark val="none"/>
        <c:tickLblPos val="none"/>
        <c:crossAx val="30483584"/>
        <c:crosses val="autoZero"/>
        <c:auto val="1"/>
        <c:lblOffset val="100"/>
        <c:baseTimeUnit val="years"/>
      </c:dateAx>
      <c:valAx>
        <c:axId val="3048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0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48.51</c:v>
                </c:pt>
                <c:pt idx="1">
                  <c:v>47.23</c:v>
                </c:pt>
                <c:pt idx="2">
                  <c:v>45.96</c:v>
                </c:pt>
                <c:pt idx="3">
                  <c:v>45.11</c:v>
                </c:pt>
                <c:pt idx="4">
                  <c:v>43.4</c:v>
                </c:pt>
              </c:numCache>
            </c:numRef>
          </c:val>
          <c:extLst xmlns:c16r2="http://schemas.microsoft.com/office/drawing/2015/06/chart">
            <c:ext xmlns:c16="http://schemas.microsoft.com/office/drawing/2014/chart" uri="{C3380CC4-5D6E-409C-BE32-E72D297353CC}">
              <c16:uniqueId val="{00000000-7DA3-496D-A7E8-0CC23D6356D6}"/>
            </c:ext>
          </c:extLst>
        </c:ser>
        <c:dLbls>
          <c:showLegendKey val="0"/>
          <c:showVal val="0"/>
          <c:showCatName val="0"/>
          <c:showSerName val="0"/>
          <c:showPercent val="0"/>
          <c:showBubbleSize val="0"/>
        </c:dLbls>
        <c:gapWidth val="150"/>
        <c:axId val="30829184"/>
        <c:axId val="3083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7DA3-496D-A7E8-0CC23D6356D6}"/>
            </c:ext>
          </c:extLst>
        </c:ser>
        <c:dLbls>
          <c:showLegendKey val="0"/>
          <c:showVal val="0"/>
          <c:showCatName val="0"/>
          <c:showSerName val="0"/>
          <c:showPercent val="0"/>
          <c:showBubbleSize val="0"/>
        </c:dLbls>
        <c:marker val="1"/>
        <c:smooth val="0"/>
        <c:axId val="30829184"/>
        <c:axId val="30831360"/>
      </c:lineChart>
      <c:dateAx>
        <c:axId val="30829184"/>
        <c:scaling>
          <c:orientation val="minMax"/>
        </c:scaling>
        <c:delete val="1"/>
        <c:axPos val="b"/>
        <c:numFmt formatCode="ge" sourceLinked="1"/>
        <c:majorTickMark val="none"/>
        <c:minorTickMark val="none"/>
        <c:tickLblPos val="none"/>
        <c:crossAx val="30831360"/>
        <c:crosses val="autoZero"/>
        <c:auto val="1"/>
        <c:lblOffset val="100"/>
        <c:baseTimeUnit val="years"/>
      </c:dateAx>
      <c:valAx>
        <c:axId val="3083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2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95.14</c:v>
                </c:pt>
                <c:pt idx="1">
                  <c:v>99.04</c:v>
                </c:pt>
                <c:pt idx="2">
                  <c:v>95.5</c:v>
                </c:pt>
                <c:pt idx="3">
                  <c:v>95.11</c:v>
                </c:pt>
                <c:pt idx="4">
                  <c:v>96.18</c:v>
                </c:pt>
              </c:numCache>
            </c:numRef>
          </c:val>
          <c:extLst xmlns:c16r2="http://schemas.microsoft.com/office/drawing/2015/06/chart">
            <c:ext xmlns:c16="http://schemas.microsoft.com/office/drawing/2014/chart" uri="{C3380CC4-5D6E-409C-BE32-E72D297353CC}">
              <c16:uniqueId val="{00000000-5095-4A73-B8D4-7476750EB8E2}"/>
            </c:ext>
          </c:extLst>
        </c:ser>
        <c:dLbls>
          <c:showLegendKey val="0"/>
          <c:showVal val="0"/>
          <c:showCatName val="0"/>
          <c:showSerName val="0"/>
          <c:showPercent val="0"/>
          <c:showBubbleSize val="0"/>
        </c:dLbls>
        <c:gapWidth val="150"/>
        <c:axId val="30882816"/>
        <c:axId val="308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5095-4A73-B8D4-7476750EB8E2}"/>
            </c:ext>
          </c:extLst>
        </c:ser>
        <c:dLbls>
          <c:showLegendKey val="0"/>
          <c:showVal val="0"/>
          <c:showCatName val="0"/>
          <c:showSerName val="0"/>
          <c:showPercent val="0"/>
          <c:showBubbleSize val="0"/>
        </c:dLbls>
        <c:marker val="1"/>
        <c:smooth val="0"/>
        <c:axId val="30882816"/>
        <c:axId val="30884992"/>
      </c:lineChart>
      <c:dateAx>
        <c:axId val="30882816"/>
        <c:scaling>
          <c:orientation val="minMax"/>
        </c:scaling>
        <c:delete val="1"/>
        <c:axPos val="b"/>
        <c:numFmt formatCode="ge" sourceLinked="1"/>
        <c:majorTickMark val="none"/>
        <c:minorTickMark val="none"/>
        <c:tickLblPos val="none"/>
        <c:crossAx val="30884992"/>
        <c:crosses val="autoZero"/>
        <c:auto val="1"/>
        <c:lblOffset val="100"/>
        <c:baseTimeUnit val="years"/>
      </c:dateAx>
      <c:valAx>
        <c:axId val="308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97.56</c:v>
                </c:pt>
                <c:pt idx="1">
                  <c:v>97.92</c:v>
                </c:pt>
                <c:pt idx="2">
                  <c:v>98.97</c:v>
                </c:pt>
                <c:pt idx="3">
                  <c:v>97.31</c:v>
                </c:pt>
                <c:pt idx="4">
                  <c:v>101.19</c:v>
                </c:pt>
              </c:numCache>
            </c:numRef>
          </c:val>
          <c:extLst xmlns:c16r2="http://schemas.microsoft.com/office/drawing/2015/06/chart">
            <c:ext xmlns:c16="http://schemas.microsoft.com/office/drawing/2014/chart" uri="{C3380CC4-5D6E-409C-BE32-E72D297353CC}">
              <c16:uniqueId val="{00000000-2A0E-47CA-A18E-DF381DFFCE79}"/>
            </c:ext>
          </c:extLst>
        </c:ser>
        <c:dLbls>
          <c:showLegendKey val="0"/>
          <c:showVal val="0"/>
          <c:showCatName val="0"/>
          <c:showSerName val="0"/>
          <c:showPercent val="0"/>
          <c:showBubbleSize val="0"/>
        </c:dLbls>
        <c:gapWidth val="150"/>
        <c:axId val="30522752"/>
        <c:axId val="3053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0E-47CA-A18E-DF381DFFCE79}"/>
            </c:ext>
          </c:extLst>
        </c:ser>
        <c:dLbls>
          <c:showLegendKey val="0"/>
          <c:showVal val="0"/>
          <c:showCatName val="0"/>
          <c:showSerName val="0"/>
          <c:showPercent val="0"/>
          <c:showBubbleSize val="0"/>
        </c:dLbls>
        <c:marker val="1"/>
        <c:smooth val="0"/>
        <c:axId val="30522752"/>
        <c:axId val="30533120"/>
      </c:lineChart>
      <c:dateAx>
        <c:axId val="30522752"/>
        <c:scaling>
          <c:orientation val="minMax"/>
        </c:scaling>
        <c:delete val="1"/>
        <c:axPos val="b"/>
        <c:numFmt formatCode="ge" sourceLinked="1"/>
        <c:majorTickMark val="none"/>
        <c:minorTickMark val="none"/>
        <c:tickLblPos val="none"/>
        <c:crossAx val="30533120"/>
        <c:crosses val="autoZero"/>
        <c:auto val="1"/>
        <c:lblOffset val="100"/>
        <c:baseTimeUnit val="years"/>
      </c:dateAx>
      <c:valAx>
        <c:axId val="3053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2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F2-4454-9C4E-2874E770B3F3}"/>
            </c:ext>
          </c:extLst>
        </c:ser>
        <c:dLbls>
          <c:showLegendKey val="0"/>
          <c:showVal val="0"/>
          <c:showCatName val="0"/>
          <c:showSerName val="0"/>
          <c:showPercent val="0"/>
          <c:showBubbleSize val="0"/>
        </c:dLbls>
        <c:gapWidth val="150"/>
        <c:axId val="30351360"/>
        <c:axId val="3035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F2-4454-9C4E-2874E770B3F3}"/>
            </c:ext>
          </c:extLst>
        </c:ser>
        <c:dLbls>
          <c:showLegendKey val="0"/>
          <c:showVal val="0"/>
          <c:showCatName val="0"/>
          <c:showSerName val="0"/>
          <c:showPercent val="0"/>
          <c:showBubbleSize val="0"/>
        </c:dLbls>
        <c:marker val="1"/>
        <c:smooth val="0"/>
        <c:axId val="30351360"/>
        <c:axId val="30353280"/>
      </c:lineChart>
      <c:dateAx>
        <c:axId val="30351360"/>
        <c:scaling>
          <c:orientation val="minMax"/>
        </c:scaling>
        <c:delete val="1"/>
        <c:axPos val="b"/>
        <c:numFmt formatCode="ge" sourceLinked="1"/>
        <c:majorTickMark val="none"/>
        <c:minorTickMark val="none"/>
        <c:tickLblPos val="none"/>
        <c:crossAx val="30353280"/>
        <c:crosses val="autoZero"/>
        <c:auto val="1"/>
        <c:lblOffset val="100"/>
        <c:baseTimeUnit val="years"/>
      </c:dateAx>
      <c:valAx>
        <c:axId val="303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5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2C-498D-8AE2-23F894C22B2B}"/>
            </c:ext>
          </c:extLst>
        </c:ser>
        <c:dLbls>
          <c:showLegendKey val="0"/>
          <c:showVal val="0"/>
          <c:showCatName val="0"/>
          <c:showSerName val="0"/>
          <c:showPercent val="0"/>
          <c:showBubbleSize val="0"/>
        </c:dLbls>
        <c:gapWidth val="150"/>
        <c:axId val="30396800"/>
        <c:axId val="3039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2C-498D-8AE2-23F894C22B2B}"/>
            </c:ext>
          </c:extLst>
        </c:ser>
        <c:dLbls>
          <c:showLegendKey val="0"/>
          <c:showVal val="0"/>
          <c:showCatName val="0"/>
          <c:showSerName val="0"/>
          <c:showPercent val="0"/>
          <c:showBubbleSize val="0"/>
        </c:dLbls>
        <c:marker val="1"/>
        <c:smooth val="0"/>
        <c:axId val="30396800"/>
        <c:axId val="30398720"/>
      </c:lineChart>
      <c:dateAx>
        <c:axId val="30396800"/>
        <c:scaling>
          <c:orientation val="minMax"/>
        </c:scaling>
        <c:delete val="1"/>
        <c:axPos val="b"/>
        <c:numFmt formatCode="ge" sourceLinked="1"/>
        <c:majorTickMark val="none"/>
        <c:minorTickMark val="none"/>
        <c:tickLblPos val="none"/>
        <c:crossAx val="30398720"/>
        <c:crosses val="autoZero"/>
        <c:auto val="1"/>
        <c:lblOffset val="100"/>
        <c:baseTimeUnit val="years"/>
      </c:dateAx>
      <c:valAx>
        <c:axId val="3039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9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5D-4092-B643-047ADA653FE9}"/>
            </c:ext>
          </c:extLst>
        </c:ser>
        <c:dLbls>
          <c:showLegendKey val="0"/>
          <c:showVal val="0"/>
          <c:showCatName val="0"/>
          <c:showSerName val="0"/>
          <c:showPercent val="0"/>
          <c:showBubbleSize val="0"/>
        </c:dLbls>
        <c:gapWidth val="150"/>
        <c:axId val="30553216"/>
        <c:axId val="3055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5D-4092-B643-047ADA653FE9}"/>
            </c:ext>
          </c:extLst>
        </c:ser>
        <c:dLbls>
          <c:showLegendKey val="0"/>
          <c:showVal val="0"/>
          <c:showCatName val="0"/>
          <c:showSerName val="0"/>
          <c:showPercent val="0"/>
          <c:showBubbleSize val="0"/>
        </c:dLbls>
        <c:marker val="1"/>
        <c:smooth val="0"/>
        <c:axId val="30553216"/>
        <c:axId val="30555136"/>
      </c:lineChart>
      <c:dateAx>
        <c:axId val="30553216"/>
        <c:scaling>
          <c:orientation val="minMax"/>
        </c:scaling>
        <c:delete val="1"/>
        <c:axPos val="b"/>
        <c:numFmt formatCode="ge" sourceLinked="1"/>
        <c:majorTickMark val="none"/>
        <c:minorTickMark val="none"/>
        <c:tickLblPos val="none"/>
        <c:crossAx val="30555136"/>
        <c:crosses val="autoZero"/>
        <c:auto val="1"/>
        <c:lblOffset val="100"/>
        <c:baseTimeUnit val="years"/>
      </c:dateAx>
      <c:valAx>
        <c:axId val="3055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5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BB-425D-88DB-1516E37F8649}"/>
            </c:ext>
          </c:extLst>
        </c:ser>
        <c:dLbls>
          <c:showLegendKey val="0"/>
          <c:showVal val="0"/>
          <c:showCatName val="0"/>
          <c:showSerName val="0"/>
          <c:showPercent val="0"/>
          <c:showBubbleSize val="0"/>
        </c:dLbls>
        <c:gapWidth val="150"/>
        <c:axId val="30602752"/>
        <c:axId val="3060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BB-425D-88DB-1516E37F8649}"/>
            </c:ext>
          </c:extLst>
        </c:ser>
        <c:dLbls>
          <c:showLegendKey val="0"/>
          <c:showVal val="0"/>
          <c:showCatName val="0"/>
          <c:showSerName val="0"/>
          <c:showPercent val="0"/>
          <c:showBubbleSize val="0"/>
        </c:dLbls>
        <c:marker val="1"/>
        <c:smooth val="0"/>
        <c:axId val="30602752"/>
        <c:axId val="30604672"/>
      </c:lineChart>
      <c:dateAx>
        <c:axId val="30602752"/>
        <c:scaling>
          <c:orientation val="minMax"/>
        </c:scaling>
        <c:delete val="1"/>
        <c:axPos val="b"/>
        <c:numFmt formatCode="ge" sourceLinked="1"/>
        <c:majorTickMark val="none"/>
        <c:minorTickMark val="none"/>
        <c:tickLblPos val="none"/>
        <c:crossAx val="30604672"/>
        <c:crosses val="autoZero"/>
        <c:auto val="1"/>
        <c:lblOffset val="100"/>
        <c:baseTimeUnit val="years"/>
      </c:dateAx>
      <c:valAx>
        <c:axId val="3060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0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4AA-4ED0-AB30-44D3D1FAB19E}"/>
            </c:ext>
          </c:extLst>
        </c:ser>
        <c:dLbls>
          <c:showLegendKey val="0"/>
          <c:showVal val="0"/>
          <c:showCatName val="0"/>
          <c:showSerName val="0"/>
          <c:showPercent val="0"/>
          <c:showBubbleSize val="0"/>
        </c:dLbls>
        <c:gapWidth val="150"/>
        <c:axId val="30656384"/>
        <c:axId val="3065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84AA-4ED0-AB30-44D3D1FAB19E}"/>
            </c:ext>
          </c:extLst>
        </c:ser>
        <c:dLbls>
          <c:showLegendKey val="0"/>
          <c:showVal val="0"/>
          <c:showCatName val="0"/>
          <c:showSerName val="0"/>
          <c:showPercent val="0"/>
          <c:showBubbleSize val="0"/>
        </c:dLbls>
        <c:marker val="1"/>
        <c:smooth val="0"/>
        <c:axId val="30656384"/>
        <c:axId val="30658560"/>
      </c:lineChart>
      <c:dateAx>
        <c:axId val="30656384"/>
        <c:scaling>
          <c:orientation val="minMax"/>
        </c:scaling>
        <c:delete val="1"/>
        <c:axPos val="b"/>
        <c:numFmt formatCode="ge" sourceLinked="1"/>
        <c:majorTickMark val="none"/>
        <c:minorTickMark val="none"/>
        <c:tickLblPos val="none"/>
        <c:crossAx val="30658560"/>
        <c:crosses val="autoZero"/>
        <c:auto val="1"/>
        <c:lblOffset val="100"/>
        <c:baseTimeUnit val="years"/>
      </c:dateAx>
      <c:valAx>
        <c:axId val="3065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5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93.04</c:v>
                </c:pt>
                <c:pt idx="1">
                  <c:v>97.69</c:v>
                </c:pt>
                <c:pt idx="2">
                  <c:v>60.43</c:v>
                </c:pt>
                <c:pt idx="3">
                  <c:v>90.96</c:v>
                </c:pt>
                <c:pt idx="4">
                  <c:v>78.069999999999993</c:v>
                </c:pt>
              </c:numCache>
            </c:numRef>
          </c:val>
          <c:extLst xmlns:c16r2="http://schemas.microsoft.com/office/drawing/2015/06/chart">
            <c:ext xmlns:c16="http://schemas.microsoft.com/office/drawing/2014/chart" uri="{C3380CC4-5D6E-409C-BE32-E72D297353CC}">
              <c16:uniqueId val="{00000000-5319-4624-92A8-E0F33B5E6819}"/>
            </c:ext>
          </c:extLst>
        </c:ser>
        <c:dLbls>
          <c:showLegendKey val="0"/>
          <c:showVal val="0"/>
          <c:showCatName val="0"/>
          <c:showSerName val="0"/>
          <c:showPercent val="0"/>
          <c:showBubbleSize val="0"/>
        </c:dLbls>
        <c:gapWidth val="150"/>
        <c:axId val="30689536"/>
        <c:axId val="3069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5319-4624-92A8-E0F33B5E6819}"/>
            </c:ext>
          </c:extLst>
        </c:ser>
        <c:dLbls>
          <c:showLegendKey val="0"/>
          <c:showVal val="0"/>
          <c:showCatName val="0"/>
          <c:showSerName val="0"/>
          <c:showPercent val="0"/>
          <c:showBubbleSize val="0"/>
        </c:dLbls>
        <c:marker val="1"/>
        <c:smooth val="0"/>
        <c:axId val="30689536"/>
        <c:axId val="30691712"/>
      </c:lineChart>
      <c:dateAx>
        <c:axId val="30689536"/>
        <c:scaling>
          <c:orientation val="minMax"/>
        </c:scaling>
        <c:delete val="1"/>
        <c:axPos val="b"/>
        <c:numFmt formatCode="ge" sourceLinked="1"/>
        <c:majorTickMark val="none"/>
        <c:minorTickMark val="none"/>
        <c:tickLblPos val="none"/>
        <c:crossAx val="30691712"/>
        <c:crosses val="autoZero"/>
        <c:auto val="1"/>
        <c:lblOffset val="100"/>
        <c:baseTimeUnit val="years"/>
      </c:dateAx>
      <c:valAx>
        <c:axId val="3069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8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235.46</c:v>
                </c:pt>
                <c:pt idx="1">
                  <c:v>229.02</c:v>
                </c:pt>
                <c:pt idx="2">
                  <c:v>379.85</c:v>
                </c:pt>
                <c:pt idx="3">
                  <c:v>251.02</c:v>
                </c:pt>
                <c:pt idx="4">
                  <c:v>295.66000000000003</c:v>
                </c:pt>
              </c:numCache>
            </c:numRef>
          </c:val>
          <c:extLst xmlns:c16r2="http://schemas.microsoft.com/office/drawing/2015/06/chart">
            <c:ext xmlns:c16="http://schemas.microsoft.com/office/drawing/2014/chart" uri="{C3380CC4-5D6E-409C-BE32-E72D297353CC}">
              <c16:uniqueId val="{00000000-E284-4C7C-AF19-68E2992F64C5}"/>
            </c:ext>
          </c:extLst>
        </c:ser>
        <c:dLbls>
          <c:showLegendKey val="0"/>
          <c:showVal val="0"/>
          <c:showCatName val="0"/>
          <c:showSerName val="0"/>
          <c:showPercent val="0"/>
          <c:showBubbleSize val="0"/>
        </c:dLbls>
        <c:gapWidth val="150"/>
        <c:axId val="30722304"/>
        <c:axId val="3080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E284-4C7C-AF19-68E2992F64C5}"/>
            </c:ext>
          </c:extLst>
        </c:ser>
        <c:dLbls>
          <c:showLegendKey val="0"/>
          <c:showVal val="0"/>
          <c:showCatName val="0"/>
          <c:showSerName val="0"/>
          <c:showPercent val="0"/>
          <c:showBubbleSize val="0"/>
        </c:dLbls>
        <c:marker val="1"/>
        <c:smooth val="0"/>
        <c:axId val="30722304"/>
        <c:axId val="30802304"/>
      </c:lineChart>
      <c:dateAx>
        <c:axId val="30722304"/>
        <c:scaling>
          <c:orientation val="minMax"/>
        </c:scaling>
        <c:delete val="1"/>
        <c:axPos val="b"/>
        <c:numFmt formatCode="ge" sourceLinked="1"/>
        <c:majorTickMark val="none"/>
        <c:minorTickMark val="none"/>
        <c:tickLblPos val="none"/>
        <c:crossAx val="30802304"/>
        <c:crosses val="autoZero"/>
        <c:auto val="1"/>
        <c:lblOffset val="100"/>
        <c:baseTimeUnit val="years"/>
      </c:dateAx>
      <c:valAx>
        <c:axId val="308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御代田町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15542</v>
      </c>
      <c r="AM8" s="66"/>
      <c r="AN8" s="66"/>
      <c r="AO8" s="66"/>
      <c r="AP8" s="66"/>
      <c r="AQ8" s="66"/>
      <c r="AR8" s="66"/>
      <c r="AS8" s="66"/>
      <c r="AT8" s="65">
        <f>データ!T6</f>
        <v>58.79</v>
      </c>
      <c r="AU8" s="65"/>
      <c r="AV8" s="65"/>
      <c r="AW8" s="65"/>
      <c r="AX8" s="65"/>
      <c r="AY8" s="65"/>
      <c r="AZ8" s="65"/>
      <c r="BA8" s="65"/>
      <c r="BB8" s="65">
        <f>データ!U6</f>
        <v>264.36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3.37</v>
      </c>
      <c r="Q10" s="65"/>
      <c r="R10" s="65"/>
      <c r="S10" s="65"/>
      <c r="T10" s="65"/>
      <c r="U10" s="65"/>
      <c r="V10" s="65"/>
      <c r="W10" s="65">
        <f>データ!Q6</f>
        <v>95.05</v>
      </c>
      <c r="X10" s="65"/>
      <c r="Y10" s="65"/>
      <c r="Z10" s="65"/>
      <c r="AA10" s="65"/>
      <c r="AB10" s="65"/>
      <c r="AC10" s="65"/>
      <c r="AD10" s="66">
        <f>データ!R6</f>
        <v>4536</v>
      </c>
      <c r="AE10" s="66"/>
      <c r="AF10" s="66"/>
      <c r="AG10" s="66"/>
      <c r="AH10" s="66"/>
      <c r="AI10" s="66"/>
      <c r="AJ10" s="66"/>
      <c r="AK10" s="2"/>
      <c r="AL10" s="66">
        <f>データ!V6</f>
        <v>523</v>
      </c>
      <c r="AM10" s="66"/>
      <c r="AN10" s="66"/>
      <c r="AO10" s="66"/>
      <c r="AP10" s="66"/>
      <c r="AQ10" s="66"/>
      <c r="AR10" s="66"/>
      <c r="AS10" s="66"/>
      <c r="AT10" s="65">
        <f>データ!W6</f>
        <v>0.17</v>
      </c>
      <c r="AU10" s="65"/>
      <c r="AV10" s="65"/>
      <c r="AW10" s="65"/>
      <c r="AX10" s="65"/>
      <c r="AY10" s="65"/>
      <c r="AZ10" s="65"/>
      <c r="BA10" s="65"/>
      <c r="BB10" s="65">
        <f>データ!X6</f>
        <v>3076.47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122</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AimzDKwds+xODLhoVBlKigpMeKn4J1NWD0fUbPwQqZ0WZkkVtgHd9J9haibL3+wPy1xyduVkI8OGFnsQwQeB/Q==" saltValue="yD2dNfCceZqXXYSOkizT0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W4" workbookViewId="0">
      <selection activeCell="BI6" sqref="BI6"/>
    </sheetView>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203238</v>
      </c>
      <c r="D6" s="32">
        <f t="shared" si="3"/>
        <v>47</v>
      </c>
      <c r="E6" s="32">
        <f t="shared" si="3"/>
        <v>17</v>
      </c>
      <c r="F6" s="32">
        <f t="shared" si="3"/>
        <v>5</v>
      </c>
      <c r="G6" s="32">
        <f t="shared" si="3"/>
        <v>0</v>
      </c>
      <c r="H6" s="32" t="str">
        <f t="shared" si="3"/>
        <v>長野県　御代田町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3.37</v>
      </c>
      <c r="Q6" s="33">
        <f t="shared" si="3"/>
        <v>95.05</v>
      </c>
      <c r="R6" s="33">
        <f t="shared" si="3"/>
        <v>4536</v>
      </c>
      <c r="S6" s="33">
        <f t="shared" si="3"/>
        <v>15542</v>
      </c>
      <c r="T6" s="33">
        <f t="shared" si="3"/>
        <v>58.79</v>
      </c>
      <c r="U6" s="33">
        <f t="shared" si="3"/>
        <v>264.36</v>
      </c>
      <c r="V6" s="33">
        <f t="shared" si="3"/>
        <v>523</v>
      </c>
      <c r="W6" s="33">
        <f t="shared" si="3"/>
        <v>0.17</v>
      </c>
      <c r="X6" s="33">
        <f t="shared" si="3"/>
        <v>3076.47</v>
      </c>
      <c r="Y6" s="34">
        <f>IF(Y7="",NA(),Y7)</f>
        <v>97.56</v>
      </c>
      <c r="Z6" s="34">
        <f t="shared" ref="Z6:AH6" si="4">IF(Z7="",NA(),Z7)</f>
        <v>97.92</v>
      </c>
      <c r="AA6" s="34">
        <f t="shared" si="4"/>
        <v>98.97</v>
      </c>
      <c r="AB6" s="34">
        <f t="shared" si="4"/>
        <v>97.31</v>
      </c>
      <c r="AC6" s="34">
        <f t="shared" si="4"/>
        <v>101.19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93.04</v>
      </c>
      <c r="BR6" s="34">
        <f t="shared" ref="BR6:BZ6" si="8">IF(BR7="",NA(),BR7)</f>
        <v>97.69</v>
      </c>
      <c r="BS6" s="34">
        <f t="shared" si="8"/>
        <v>60.43</v>
      </c>
      <c r="BT6" s="34">
        <f t="shared" si="8"/>
        <v>90.96</v>
      </c>
      <c r="BU6" s="34">
        <f t="shared" si="8"/>
        <v>78.069999999999993</v>
      </c>
      <c r="BV6" s="34">
        <f t="shared" si="8"/>
        <v>50.9</v>
      </c>
      <c r="BW6" s="34">
        <f t="shared" si="8"/>
        <v>50.82</v>
      </c>
      <c r="BX6" s="34">
        <f t="shared" si="8"/>
        <v>52.19</v>
      </c>
      <c r="BY6" s="34">
        <f t="shared" si="8"/>
        <v>55.32</v>
      </c>
      <c r="BZ6" s="34">
        <f t="shared" si="8"/>
        <v>59.8</v>
      </c>
      <c r="CA6" s="33" t="str">
        <f>IF(CA7="","",IF(CA7="-","【-】","【"&amp;SUBSTITUTE(TEXT(CA7,"#,##0.00"),"-","△")&amp;"】"))</f>
        <v>【60.64】</v>
      </c>
      <c r="CB6" s="34">
        <f>IF(CB7="",NA(),CB7)</f>
        <v>235.46</v>
      </c>
      <c r="CC6" s="34">
        <f t="shared" ref="CC6:CK6" si="9">IF(CC7="",NA(),CC7)</f>
        <v>229.02</v>
      </c>
      <c r="CD6" s="34">
        <f t="shared" si="9"/>
        <v>379.85</v>
      </c>
      <c r="CE6" s="34">
        <f t="shared" si="9"/>
        <v>251.02</v>
      </c>
      <c r="CF6" s="34">
        <f t="shared" si="9"/>
        <v>295.66000000000003</v>
      </c>
      <c r="CG6" s="34">
        <f t="shared" si="9"/>
        <v>293.27</v>
      </c>
      <c r="CH6" s="34">
        <f t="shared" si="9"/>
        <v>300.52</v>
      </c>
      <c r="CI6" s="34">
        <f t="shared" si="9"/>
        <v>296.14</v>
      </c>
      <c r="CJ6" s="34">
        <f t="shared" si="9"/>
        <v>283.17</v>
      </c>
      <c r="CK6" s="34">
        <f t="shared" si="9"/>
        <v>263.76</v>
      </c>
      <c r="CL6" s="33" t="str">
        <f>IF(CL7="","",IF(CL7="-","【-】","【"&amp;SUBSTITUTE(TEXT(CL7,"#,##0.00"),"-","△")&amp;"】"))</f>
        <v>【255.52】</v>
      </c>
      <c r="CM6" s="34">
        <f>IF(CM7="",NA(),CM7)</f>
        <v>48.51</v>
      </c>
      <c r="CN6" s="34">
        <f t="shared" ref="CN6:CV6" si="10">IF(CN7="",NA(),CN7)</f>
        <v>47.23</v>
      </c>
      <c r="CO6" s="34">
        <f t="shared" si="10"/>
        <v>45.96</v>
      </c>
      <c r="CP6" s="34">
        <f t="shared" si="10"/>
        <v>45.11</v>
      </c>
      <c r="CQ6" s="34">
        <f t="shared" si="10"/>
        <v>43.4</v>
      </c>
      <c r="CR6" s="34">
        <f t="shared" si="10"/>
        <v>53.78</v>
      </c>
      <c r="CS6" s="34">
        <f t="shared" si="10"/>
        <v>53.24</v>
      </c>
      <c r="CT6" s="34">
        <f t="shared" si="10"/>
        <v>52.31</v>
      </c>
      <c r="CU6" s="34">
        <f t="shared" si="10"/>
        <v>60.65</v>
      </c>
      <c r="CV6" s="34">
        <f t="shared" si="10"/>
        <v>51.75</v>
      </c>
      <c r="CW6" s="33" t="str">
        <f>IF(CW7="","",IF(CW7="-","【-】","【"&amp;SUBSTITUTE(TEXT(CW7,"#,##0.00"),"-","△")&amp;"】"))</f>
        <v>【52.49】</v>
      </c>
      <c r="CX6" s="34">
        <f>IF(CX7="",NA(),CX7)</f>
        <v>95.14</v>
      </c>
      <c r="CY6" s="34">
        <f t="shared" ref="CY6:DG6" si="11">IF(CY7="",NA(),CY7)</f>
        <v>99.04</v>
      </c>
      <c r="CZ6" s="34">
        <f t="shared" si="11"/>
        <v>95.5</v>
      </c>
      <c r="DA6" s="34">
        <f t="shared" si="11"/>
        <v>95.11</v>
      </c>
      <c r="DB6" s="34">
        <f t="shared" si="11"/>
        <v>96.18</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203238</v>
      </c>
      <c r="D7" s="36">
        <v>47</v>
      </c>
      <c r="E7" s="36">
        <v>17</v>
      </c>
      <c r="F7" s="36">
        <v>5</v>
      </c>
      <c r="G7" s="36">
        <v>0</v>
      </c>
      <c r="H7" s="36" t="s">
        <v>109</v>
      </c>
      <c r="I7" s="36" t="s">
        <v>110</v>
      </c>
      <c r="J7" s="36" t="s">
        <v>111</v>
      </c>
      <c r="K7" s="36" t="s">
        <v>112</v>
      </c>
      <c r="L7" s="36" t="s">
        <v>113</v>
      </c>
      <c r="M7" s="36" t="s">
        <v>114</v>
      </c>
      <c r="N7" s="37" t="s">
        <v>115</v>
      </c>
      <c r="O7" s="37" t="s">
        <v>116</v>
      </c>
      <c r="P7" s="37">
        <v>3.37</v>
      </c>
      <c r="Q7" s="37">
        <v>95.05</v>
      </c>
      <c r="R7" s="37">
        <v>4536</v>
      </c>
      <c r="S7" s="37">
        <v>15542</v>
      </c>
      <c r="T7" s="37">
        <v>58.79</v>
      </c>
      <c r="U7" s="37">
        <v>264.36</v>
      </c>
      <c r="V7" s="37">
        <v>523</v>
      </c>
      <c r="W7" s="37">
        <v>0.17</v>
      </c>
      <c r="X7" s="37">
        <v>3076.47</v>
      </c>
      <c r="Y7" s="37">
        <v>97.56</v>
      </c>
      <c r="Z7" s="37">
        <v>97.92</v>
      </c>
      <c r="AA7" s="37">
        <v>98.97</v>
      </c>
      <c r="AB7" s="37">
        <v>97.31</v>
      </c>
      <c r="AC7" s="37">
        <v>101.19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93.04</v>
      </c>
      <c r="BR7" s="37">
        <v>97.69</v>
      </c>
      <c r="BS7" s="37">
        <v>60.43</v>
      </c>
      <c r="BT7" s="37">
        <v>90.96</v>
      </c>
      <c r="BU7" s="37">
        <v>78.069999999999993</v>
      </c>
      <c r="BV7" s="37">
        <v>50.9</v>
      </c>
      <c r="BW7" s="37">
        <v>50.82</v>
      </c>
      <c r="BX7" s="37">
        <v>52.19</v>
      </c>
      <c r="BY7" s="37">
        <v>55.32</v>
      </c>
      <c r="BZ7" s="37">
        <v>59.8</v>
      </c>
      <c r="CA7" s="37">
        <v>60.64</v>
      </c>
      <c r="CB7" s="37">
        <v>235.46</v>
      </c>
      <c r="CC7" s="37">
        <v>229.02</v>
      </c>
      <c r="CD7" s="37">
        <v>379.85</v>
      </c>
      <c r="CE7" s="37">
        <v>251.02</v>
      </c>
      <c r="CF7" s="37">
        <v>295.66000000000003</v>
      </c>
      <c r="CG7" s="37">
        <v>293.27</v>
      </c>
      <c r="CH7" s="37">
        <v>300.52</v>
      </c>
      <c r="CI7" s="37">
        <v>296.14</v>
      </c>
      <c r="CJ7" s="37">
        <v>283.17</v>
      </c>
      <c r="CK7" s="37">
        <v>263.76</v>
      </c>
      <c r="CL7" s="37">
        <v>255.52</v>
      </c>
      <c r="CM7" s="37">
        <v>48.51</v>
      </c>
      <c r="CN7" s="37">
        <v>47.23</v>
      </c>
      <c r="CO7" s="37">
        <v>45.96</v>
      </c>
      <c r="CP7" s="37">
        <v>45.11</v>
      </c>
      <c r="CQ7" s="37">
        <v>43.4</v>
      </c>
      <c r="CR7" s="37">
        <v>53.78</v>
      </c>
      <c r="CS7" s="37">
        <v>53.24</v>
      </c>
      <c r="CT7" s="37">
        <v>52.31</v>
      </c>
      <c r="CU7" s="37">
        <v>60.65</v>
      </c>
      <c r="CV7" s="37">
        <v>51.75</v>
      </c>
      <c r="CW7" s="37">
        <v>52.49</v>
      </c>
      <c r="CX7" s="37">
        <v>95.14</v>
      </c>
      <c r="CY7" s="37">
        <v>99.04</v>
      </c>
      <c r="CZ7" s="37">
        <v>95.5</v>
      </c>
      <c r="DA7" s="37">
        <v>95.11</v>
      </c>
      <c r="DB7" s="37">
        <v>96.18</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2018-12-03T09:24:32Z</dcterms:created>
  <dcterms:modified xsi:type="dcterms:W3CDTF">2019-02-20T10:32:57Z</dcterms:modified>
  <cp:category/>
</cp:coreProperties>
</file>