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05/8/oRONG7bhZqs9vys6Oa70I/9qPPo6jDboHrwhsYpnrII1nWNHImM/JAuRNKTAwbXMuoZcmbTuJu1lJoOQ==" workbookSaltValue="DYU2vGiS53LE/I5n2OPqBg==" workbookSpinCount="100000" lockStructure="1"/>
  <bookViews>
    <workbookView xWindow="0" yWindow="0" windowWidth="19200" windowHeight="116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<sst xmlns="http://schemas.openxmlformats.org/spreadsheetml/2006/main" count="254" uniqueCount="120">
  <si>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</si>
  <si>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</si>
  <si>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</si>
  <si>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</si>
  <si>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</si>
  <si>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</si>
  <si>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</si>
  <si>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</si>
  <si>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</si>
  <si>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</si>
  <si>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</si>
  <si>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</si>
  <si>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</si>
  <si>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</si>
  <si>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</si>
  <si>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</si>
  <si>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</si>
  <si>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</si>
  <si>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</si>
  <si>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</si>
  <si>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</si>
  <si>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</si>
  <si>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</si>
  <si>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</si>
  <si>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</si>
  <si>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</si>
  <si>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</si>
  <si>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</si>
  <si>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</si>
  <si>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</si>
  <si>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</si>
  <si>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</si>
  <si>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</si>
  <si>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</si>
  <si>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</si>
  <si>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</si>
  <si>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</si>
  <si>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</si>
  <si>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</si>
  <si>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</si>
  <si>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</si>
  <si>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</si>
  <si>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</si>
  <si>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</si>
  <si>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</si>
  <si>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</si>
  <si>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</si>
  <si>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</si>
  <si>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</si>
  <si>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</si>
  <si>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</si>
  <si>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</si>
  <si>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</si>
  <si>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</si>
  <si>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</si>
  <si>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</si>
  <si>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</si>
  <si>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</si>
  <si>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</si>
  <si>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</si>
  <si>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</si>
  <si>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</si>
  <si>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</si>
  <si>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</si>
  <si>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</si>
  <si>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</si>
  <si>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</si>
  <si>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</si>
  <si>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</si>
  <si>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</si>
  <si>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</si>
  <si>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</si>
  <si>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</si>
  <si>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</si>
  <si>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</si>
  <si>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</si>
  <si>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</si>
  <si>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</si>
  <si>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</si>
  <si>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</si>
  <si>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</si>
  <si>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</si>
  <si>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</si>
  <si>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</si>
  <si>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</si>
  <si>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</si>
  <si>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</si>
  <si>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</si>
  <si>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</si>
  <si>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</si>
  <si>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</si>
  <si>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</si>
  <si>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</si>
  <si>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</si>
  <si>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</si>
  <si>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</si>
  <si>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</si>
  <si>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</si>
  <si>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</si>
  <si>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</si>
  <si>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</si>
  <si>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</si>
  <si>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</si>
  <si>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</si>
  <si>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</si>
  <si>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</si>
  <si>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</si>
  <si>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</si>
  <si>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</si>
  <si>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</si>
  <si>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</si>
  <si>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</si>
  <si>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</si>
  <si>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</si>
  <si>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</si>
  <si>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</si>
  <si>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</si>
  <si>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を見ても法定耐用年数を経過した管路の割合はまだ高くなってはいない。しかし、管路更新率は低く、布設年度が近い管路が多いため今後急激に管路経年化率が上昇することが見込まれる。そのため、計画的に施設の更新を行っていく必要がある。</t>
    <phoneticPr fontId="4"/>
  </si>
  <si>
    <t>経常収支比率は100%を超えており、企業債残高の減少により企業債残高対給水収益比率も低下している。また、流動比率も平均値を大きく上回っていることから平成29年度は健全な経営であることがうかがえる。経常収支比率、給水原価も平均値より良好な数値となっている。ただし、施設利用率が向上しているがこれは有収率低下の影響と考えられる。有収率は全国平均を大きく下回っており、前年度より低下もしている。有収率の低下は経営を圧迫する要因となるため、漏水調査・修繕等を行い有収率の改善を図る事が重要である。</t>
    <rPh sb="110" eb="113">
      <t>ヘイキンチ</t>
    </rPh>
    <rPh sb="115" eb="117">
      <t>リョウコウ</t>
    </rPh>
    <rPh sb="118" eb="120">
      <t>スウチ</t>
    </rPh>
    <rPh sb="218" eb="220">
      <t>チョウサ</t>
    </rPh>
    <rPh sb="221" eb="223">
      <t>シュウゼン</t>
    </rPh>
    <phoneticPr fontId="4"/>
  </si>
  <si>
    <t>現在の経営状況は良好といえるが、有収率の向上や施設の計画的な更新など、投資を行う必要性が高まっている。そのため、経営戦略や公共施設総合管理計画などの長期的な計画を策定し、計画的な更新を行うとともに、全体の費用から料金水準を含め適切な収支バランスを検討していくことで、健全な経営を継続できるよう努めていく。
今後は施設の老朽化が始まるため、更新工事を進めていくことになる。</t>
    <rPh sb="153" eb="155">
      <t>コンゴ</t>
    </rPh>
    <rPh sb="156" eb="158">
      <t>シセツ</t>
    </rPh>
    <rPh sb="159" eb="162">
      <t>ロウキュウカ</t>
    </rPh>
    <rPh sb="163" eb="164">
      <t>ハジ</t>
    </rPh>
    <rPh sb="169" eb="171">
      <t>コウシン</t>
    </rPh>
    <rPh sb="171" eb="173">
      <t>コウジ</t>
    </rPh>
    <rPh sb="174" eb="17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</si>
</sst>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0.57999999999999996</c:v>
                </c:pt>
                <c:pt idx="2" formatCode="#,##0.00;&quot;△&quot;#,##0.00">
                  <c:v>0</c:v>
                </c:pt>
                <c:pt idx="3" formatCode="#,##0.00;&quot;△&quot;#,##0.00">
                  <c:v>0</c:v>
                </c:pt>
                <c:pt idx="4">
                  <c:v>0.28000000000000003</c:v>
                </c:pt>
              </c:numCache>
            </c:numRef>
          </c:val>
          <c:extLst xmlns:c16r2="http://schemas.microsoft.com/office/drawing/2015/06/chart">
            <c:ext xmlns:c16="http://schemas.microsoft.com/office/drawing/2014/chart" uri="{C3380CC4-5D6E-409C-BE32-E72D297353CC}">
              <c16:uniqueId val="{00000000-1179-455A-A26B-593193A1BBEE}"/>
            </c:ext>
          </c:extLst>
        </c:ser>
        <c:dLbls>
          <c:showLegendKey val="0"/>
          <c:showVal val="0"/>
          <c:showCatName val="0"/>
          <c:showSerName val="0"/>
          <c:showPercent val="0"/>
          <c:showBubbleSize val="0"/>
        </c:dLbls>
        <c:gapWidth val="150"/>
        <c:axId val="83688448"/>
        <c:axId val="842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1179-455A-A26B-593193A1BBEE}"/>
            </c:ext>
          </c:extLst>
        </c:ser>
        <c:dLbls>
          <c:showLegendKey val="0"/>
          <c:showVal val="0"/>
          <c:showCatName val="0"/>
          <c:showSerName val="0"/>
          <c:showPercent val="0"/>
          <c:showBubbleSize val="0"/>
        </c:dLbls>
        <c:marker val="1"/>
        <c:smooth val="0"/>
        <c:axId val="83688448"/>
        <c:axId val="84284544"/>
      </c:lineChart>
      <c:dateAx>
        <c:axId val="83688448"/>
        <c:scaling>
          <c:orientation val="minMax"/>
        </c:scaling>
        <c:delete val="1"/>
        <c:axPos val="b"/>
        <c:numFmt formatCode="ge" sourceLinked="1"/>
        <c:majorTickMark val="none"/>
        <c:minorTickMark val="none"/>
        <c:tickLblPos val="none"/>
        <c:crossAx val="84284544"/>
        <c:crosses val="autoZero"/>
        <c:auto val="1"/>
        <c:lblOffset val="100"/>
        <c:baseTimeUnit val="years"/>
      </c:dateAx>
      <c:valAx>
        <c:axId val="842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72.760000000000005</c:v>
                </c:pt>
                <c:pt idx="2">
                  <c:v>85.64</c:v>
                </c:pt>
                <c:pt idx="3">
                  <c:v>91.39</c:v>
                </c:pt>
                <c:pt idx="4">
                  <c:v>92.38</c:v>
                </c:pt>
              </c:numCache>
            </c:numRef>
          </c:val>
          <c:extLst xmlns:c16r2="http://schemas.microsoft.com/office/drawing/2015/06/chart">
            <c:ext xmlns:c16="http://schemas.microsoft.com/office/drawing/2014/chart" uri="{C3380CC4-5D6E-409C-BE32-E72D297353CC}">
              <c16:uniqueId val="{00000000-D15B-40A7-8F25-0103B8993372}"/>
            </c:ext>
          </c:extLst>
        </c:ser>
        <c:dLbls>
          <c:showLegendKey val="0"/>
          <c:showVal val="0"/>
          <c:showCatName val="0"/>
          <c:showSerName val="0"/>
          <c:showPercent val="0"/>
          <c:showBubbleSize val="0"/>
        </c:dLbls>
        <c:gapWidth val="150"/>
        <c:axId val="86022016"/>
        <c:axId val="860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D15B-40A7-8F25-0103B8993372}"/>
            </c:ext>
          </c:extLst>
        </c:ser>
        <c:dLbls>
          <c:showLegendKey val="0"/>
          <c:showVal val="0"/>
          <c:showCatName val="0"/>
          <c:showSerName val="0"/>
          <c:showPercent val="0"/>
          <c:showBubbleSize val="0"/>
        </c:dLbls>
        <c:marker val="1"/>
        <c:smooth val="0"/>
        <c:axId val="86022016"/>
        <c:axId val="86036480"/>
      </c:lineChart>
      <c:dateAx>
        <c:axId val="86022016"/>
        <c:scaling>
          <c:orientation val="minMax"/>
        </c:scaling>
        <c:delete val="1"/>
        <c:axPos val="b"/>
        <c:numFmt formatCode="ge" sourceLinked="1"/>
        <c:majorTickMark val="none"/>
        <c:minorTickMark val="none"/>
        <c:tickLblPos val="none"/>
        <c:crossAx val="86036480"/>
        <c:crosses val="autoZero"/>
        <c:auto val="1"/>
        <c:lblOffset val="100"/>
        <c:baseTimeUnit val="years"/>
      </c:dateAx>
      <c:valAx>
        <c:axId val="86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67.760000000000005</c:v>
                </c:pt>
                <c:pt idx="2">
                  <c:v>66.650000000000006</c:v>
                </c:pt>
                <c:pt idx="3">
                  <c:v>64.36</c:v>
                </c:pt>
                <c:pt idx="4">
                  <c:v>63.59</c:v>
                </c:pt>
              </c:numCache>
            </c:numRef>
          </c:val>
          <c:extLst xmlns:c16r2="http://schemas.microsoft.com/office/drawing/2015/06/chart">
            <c:ext xmlns:c16="http://schemas.microsoft.com/office/drawing/2014/chart" uri="{C3380CC4-5D6E-409C-BE32-E72D297353CC}">
              <c16:uniqueId val="{00000000-360D-46E1-B415-1DF88A50BFC4}"/>
            </c:ext>
          </c:extLst>
        </c:ser>
        <c:dLbls>
          <c:showLegendKey val="0"/>
          <c:showVal val="0"/>
          <c:showCatName val="0"/>
          <c:showSerName val="0"/>
          <c:showPercent val="0"/>
          <c:showBubbleSize val="0"/>
        </c:dLbls>
        <c:gapWidth val="150"/>
        <c:axId val="89233664"/>
        <c:axId val="892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360D-46E1-B415-1DF88A50BFC4}"/>
            </c:ext>
          </c:extLst>
        </c:ser>
        <c:dLbls>
          <c:showLegendKey val="0"/>
          <c:showVal val="0"/>
          <c:showCatName val="0"/>
          <c:showSerName val="0"/>
          <c:showPercent val="0"/>
          <c:showBubbleSize val="0"/>
        </c:dLbls>
        <c:marker val="1"/>
        <c:smooth val="0"/>
        <c:axId val="89233664"/>
        <c:axId val="89235840"/>
      </c:lineChart>
      <c:dateAx>
        <c:axId val="89233664"/>
        <c:scaling>
          <c:orientation val="minMax"/>
        </c:scaling>
        <c:delete val="1"/>
        <c:axPos val="b"/>
        <c:numFmt formatCode="ge" sourceLinked="1"/>
        <c:majorTickMark val="none"/>
        <c:minorTickMark val="none"/>
        <c:tickLblPos val="none"/>
        <c:crossAx val="89235840"/>
        <c:crosses val="autoZero"/>
        <c:auto val="1"/>
        <c:lblOffset val="100"/>
        <c:baseTimeUnit val="years"/>
      </c:dateAx>
      <c:valAx>
        <c:axId val="892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109.11</c:v>
                </c:pt>
                <c:pt idx="2">
                  <c:v>105.63</c:v>
                </c:pt>
                <c:pt idx="3">
                  <c:v>112.56</c:v>
                </c:pt>
                <c:pt idx="4">
                  <c:v>111.76</c:v>
                </c:pt>
              </c:numCache>
            </c:numRef>
          </c:val>
          <c:extLst xmlns:c16r2="http://schemas.microsoft.com/office/drawing/2015/06/chart">
            <c:ext xmlns:c16="http://schemas.microsoft.com/office/drawing/2014/chart" uri="{C3380CC4-5D6E-409C-BE32-E72D297353CC}">
              <c16:uniqueId val="{00000000-0AE9-4C31-AB57-4A064C65F010}"/>
            </c:ext>
          </c:extLst>
        </c:ser>
        <c:dLbls>
          <c:showLegendKey val="0"/>
          <c:showVal val="0"/>
          <c:showCatName val="0"/>
          <c:showSerName val="0"/>
          <c:showPercent val="0"/>
          <c:showBubbleSize val="0"/>
        </c:dLbls>
        <c:gapWidth val="150"/>
        <c:axId val="84322944"/>
        <c:axId val="843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0AE9-4C31-AB57-4A064C65F010}"/>
            </c:ext>
          </c:extLst>
        </c:ser>
        <c:dLbls>
          <c:showLegendKey val="0"/>
          <c:showVal val="0"/>
          <c:showCatName val="0"/>
          <c:showSerName val="0"/>
          <c:showPercent val="0"/>
          <c:showBubbleSize val="0"/>
        </c:dLbls>
        <c:marker val="1"/>
        <c:smooth val="0"/>
        <c:axId val="84322944"/>
        <c:axId val="84333312"/>
      </c:lineChart>
      <c:dateAx>
        <c:axId val="84322944"/>
        <c:scaling>
          <c:orientation val="minMax"/>
        </c:scaling>
        <c:delete val="1"/>
        <c:axPos val="b"/>
        <c:numFmt formatCode="ge" sourceLinked="1"/>
        <c:majorTickMark val="none"/>
        <c:minorTickMark val="none"/>
        <c:tickLblPos val="none"/>
        <c:crossAx val="84333312"/>
        <c:crosses val="autoZero"/>
        <c:auto val="1"/>
        <c:lblOffset val="100"/>
        <c:baseTimeUnit val="years"/>
      </c:dateAx>
      <c:valAx>
        <c:axId val="8433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4.1100000000000003</c:v>
                </c:pt>
                <c:pt idx="2">
                  <c:v>8.09</c:v>
                </c:pt>
                <c:pt idx="3">
                  <c:v>11.91</c:v>
                </c:pt>
                <c:pt idx="4">
                  <c:v>15.65</c:v>
                </c:pt>
              </c:numCache>
            </c:numRef>
          </c:val>
          <c:extLst xmlns:c16r2="http://schemas.microsoft.com/office/drawing/2015/06/chart">
            <c:ext xmlns:c16="http://schemas.microsoft.com/office/drawing/2014/chart" uri="{C3380CC4-5D6E-409C-BE32-E72D297353CC}">
              <c16:uniqueId val="{00000000-0348-40FC-B74B-446EFC4AEC0C}"/>
            </c:ext>
          </c:extLst>
        </c:ser>
        <c:dLbls>
          <c:showLegendKey val="0"/>
          <c:showVal val="0"/>
          <c:showCatName val="0"/>
          <c:showSerName val="0"/>
          <c:showPercent val="0"/>
          <c:showBubbleSize val="0"/>
        </c:dLbls>
        <c:gapWidth val="150"/>
        <c:axId val="85621760"/>
        <c:axId val="8562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0348-40FC-B74B-446EFC4AEC0C}"/>
            </c:ext>
          </c:extLst>
        </c:ser>
        <c:dLbls>
          <c:showLegendKey val="0"/>
          <c:showVal val="0"/>
          <c:showCatName val="0"/>
          <c:showSerName val="0"/>
          <c:showPercent val="0"/>
          <c:showBubbleSize val="0"/>
        </c:dLbls>
        <c:marker val="1"/>
        <c:smooth val="0"/>
        <c:axId val="85621760"/>
        <c:axId val="85623936"/>
      </c:lineChart>
      <c:dateAx>
        <c:axId val="85621760"/>
        <c:scaling>
          <c:orientation val="minMax"/>
        </c:scaling>
        <c:delete val="1"/>
        <c:axPos val="b"/>
        <c:numFmt formatCode="ge" sourceLinked="1"/>
        <c:majorTickMark val="none"/>
        <c:minorTickMark val="none"/>
        <c:tickLblPos val="none"/>
        <c:crossAx val="85623936"/>
        <c:crosses val="autoZero"/>
        <c:auto val="1"/>
        <c:lblOffset val="100"/>
        <c:baseTimeUnit val="years"/>
      </c:dateAx>
      <c:valAx>
        <c:axId val="856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1.59</c:v>
                </c:pt>
                <c:pt idx="2">
                  <c:v>1.58</c:v>
                </c:pt>
                <c:pt idx="3">
                  <c:v>1.58</c:v>
                </c:pt>
                <c:pt idx="4">
                  <c:v>1.58</c:v>
                </c:pt>
              </c:numCache>
            </c:numRef>
          </c:val>
          <c:extLst xmlns:c16r2="http://schemas.microsoft.com/office/drawing/2015/06/chart">
            <c:ext xmlns:c16="http://schemas.microsoft.com/office/drawing/2014/chart" uri="{C3380CC4-5D6E-409C-BE32-E72D297353CC}">
              <c16:uniqueId val="{00000000-7461-44BE-A4E4-5DD807C04BDC}"/>
            </c:ext>
          </c:extLst>
        </c:ser>
        <c:dLbls>
          <c:showLegendKey val="0"/>
          <c:showVal val="0"/>
          <c:showCatName val="0"/>
          <c:showSerName val="0"/>
          <c:showPercent val="0"/>
          <c:showBubbleSize val="0"/>
        </c:dLbls>
        <c:gapWidth val="150"/>
        <c:axId val="85642624"/>
        <c:axId val="859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7461-44BE-A4E4-5DD807C04BDC}"/>
            </c:ext>
          </c:extLst>
        </c:ser>
        <c:dLbls>
          <c:showLegendKey val="0"/>
          <c:showVal val="0"/>
          <c:showCatName val="0"/>
          <c:showSerName val="0"/>
          <c:showPercent val="0"/>
          <c:showBubbleSize val="0"/>
        </c:dLbls>
        <c:marker val="1"/>
        <c:smooth val="0"/>
        <c:axId val="85642624"/>
        <c:axId val="85935616"/>
      </c:lineChart>
      <c:dateAx>
        <c:axId val="85642624"/>
        <c:scaling>
          <c:orientation val="minMax"/>
        </c:scaling>
        <c:delete val="1"/>
        <c:axPos val="b"/>
        <c:numFmt formatCode="ge" sourceLinked="1"/>
        <c:majorTickMark val="none"/>
        <c:minorTickMark val="none"/>
        <c:tickLblPos val="none"/>
        <c:crossAx val="85935616"/>
        <c:crosses val="autoZero"/>
        <c:auto val="1"/>
        <c:lblOffset val="100"/>
        <c:baseTimeUnit val="years"/>
      </c:dateAx>
      <c:valAx>
        <c:axId val="85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D0-4B04-813D-0D14FFDE3F50}"/>
            </c:ext>
          </c:extLst>
        </c:ser>
        <c:dLbls>
          <c:showLegendKey val="0"/>
          <c:showVal val="0"/>
          <c:showCatName val="0"/>
          <c:showSerName val="0"/>
          <c:showPercent val="0"/>
          <c:showBubbleSize val="0"/>
        </c:dLbls>
        <c:gapWidth val="150"/>
        <c:axId val="85975424"/>
        <c:axId val="859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C2D0-4B04-813D-0D14FFDE3F50}"/>
            </c:ext>
          </c:extLst>
        </c:ser>
        <c:dLbls>
          <c:showLegendKey val="0"/>
          <c:showVal val="0"/>
          <c:showCatName val="0"/>
          <c:showSerName val="0"/>
          <c:showPercent val="0"/>
          <c:showBubbleSize val="0"/>
        </c:dLbls>
        <c:marker val="1"/>
        <c:smooth val="0"/>
        <c:axId val="85975424"/>
        <c:axId val="85977344"/>
      </c:lineChart>
      <c:dateAx>
        <c:axId val="85975424"/>
        <c:scaling>
          <c:orientation val="minMax"/>
        </c:scaling>
        <c:delete val="1"/>
        <c:axPos val="b"/>
        <c:numFmt formatCode="ge" sourceLinked="1"/>
        <c:majorTickMark val="none"/>
        <c:minorTickMark val="none"/>
        <c:tickLblPos val="none"/>
        <c:crossAx val="85977344"/>
        <c:crosses val="autoZero"/>
        <c:auto val="1"/>
        <c:lblOffset val="100"/>
        <c:baseTimeUnit val="years"/>
      </c:dateAx>
      <c:valAx>
        <c:axId val="8597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6227.58</c:v>
                </c:pt>
                <c:pt idx="2">
                  <c:v>1748.31</c:v>
                </c:pt>
                <c:pt idx="3">
                  <c:v>1915.89</c:v>
                </c:pt>
                <c:pt idx="4">
                  <c:v>1895.51</c:v>
                </c:pt>
              </c:numCache>
            </c:numRef>
          </c:val>
          <c:extLst xmlns:c16r2="http://schemas.microsoft.com/office/drawing/2015/06/chart">
            <c:ext xmlns:c16="http://schemas.microsoft.com/office/drawing/2014/chart" uri="{C3380CC4-5D6E-409C-BE32-E72D297353CC}">
              <c16:uniqueId val="{00000000-A761-42E6-9C97-4F9A10C6B8CC}"/>
            </c:ext>
          </c:extLst>
        </c:ser>
        <c:dLbls>
          <c:showLegendKey val="0"/>
          <c:showVal val="0"/>
          <c:showCatName val="0"/>
          <c:showSerName val="0"/>
          <c:showPercent val="0"/>
          <c:showBubbleSize val="0"/>
        </c:dLbls>
        <c:gapWidth val="150"/>
        <c:axId val="85746432"/>
        <c:axId val="857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A761-42E6-9C97-4F9A10C6B8CC}"/>
            </c:ext>
          </c:extLst>
        </c:ser>
        <c:dLbls>
          <c:showLegendKey val="0"/>
          <c:showVal val="0"/>
          <c:showCatName val="0"/>
          <c:showSerName val="0"/>
          <c:showPercent val="0"/>
          <c:showBubbleSize val="0"/>
        </c:dLbls>
        <c:marker val="1"/>
        <c:smooth val="0"/>
        <c:axId val="85746432"/>
        <c:axId val="85748352"/>
      </c:lineChart>
      <c:dateAx>
        <c:axId val="85746432"/>
        <c:scaling>
          <c:orientation val="minMax"/>
        </c:scaling>
        <c:delete val="1"/>
        <c:axPos val="b"/>
        <c:numFmt formatCode="ge" sourceLinked="1"/>
        <c:majorTickMark val="none"/>
        <c:minorTickMark val="none"/>
        <c:tickLblPos val="none"/>
        <c:crossAx val="85748352"/>
        <c:crosses val="autoZero"/>
        <c:auto val="1"/>
        <c:lblOffset val="100"/>
        <c:baseTimeUnit val="years"/>
      </c:dateAx>
      <c:valAx>
        <c:axId val="8574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358.67</c:v>
                </c:pt>
                <c:pt idx="2">
                  <c:v>346.51</c:v>
                </c:pt>
                <c:pt idx="3">
                  <c:v>315.87</c:v>
                </c:pt>
                <c:pt idx="4">
                  <c:v>292.72000000000003</c:v>
                </c:pt>
              </c:numCache>
            </c:numRef>
          </c:val>
          <c:extLst xmlns:c16r2="http://schemas.microsoft.com/office/drawing/2015/06/chart">
            <c:ext xmlns:c16="http://schemas.microsoft.com/office/drawing/2014/chart" uri="{C3380CC4-5D6E-409C-BE32-E72D297353CC}">
              <c16:uniqueId val="{00000000-6F75-454A-9390-2DE9CB2F09A7}"/>
            </c:ext>
          </c:extLst>
        </c:ser>
        <c:dLbls>
          <c:showLegendKey val="0"/>
          <c:showVal val="0"/>
          <c:showCatName val="0"/>
          <c:showSerName val="0"/>
          <c:showPercent val="0"/>
          <c:showBubbleSize val="0"/>
        </c:dLbls>
        <c:gapWidth val="150"/>
        <c:axId val="85795968"/>
        <c:axId val="857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6F75-454A-9390-2DE9CB2F09A7}"/>
            </c:ext>
          </c:extLst>
        </c:ser>
        <c:dLbls>
          <c:showLegendKey val="0"/>
          <c:showVal val="0"/>
          <c:showCatName val="0"/>
          <c:showSerName val="0"/>
          <c:showPercent val="0"/>
          <c:showBubbleSize val="0"/>
        </c:dLbls>
        <c:marker val="1"/>
        <c:smooth val="0"/>
        <c:axId val="85795968"/>
        <c:axId val="85797888"/>
      </c:lineChart>
      <c:dateAx>
        <c:axId val="85795968"/>
        <c:scaling>
          <c:orientation val="minMax"/>
        </c:scaling>
        <c:delete val="1"/>
        <c:axPos val="b"/>
        <c:numFmt formatCode="ge" sourceLinked="1"/>
        <c:majorTickMark val="none"/>
        <c:minorTickMark val="none"/>
        <c:tickLblPos val="none"/>
        <c:crossAx val="85797888"/>
        <c:crosses val="autoZero"/>
        <c:auto val="1"/>
        <c:lblOffset val="100"/>
        <c:baseTimeUnit val="years"/>
      </c:dateAx>
      <c:valAx>
        <c:axId val="8579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106.33</c:v>
                </c:pt>
                <c:pt idx="2">
                  <c:v>101.37</c:v>
                </c:pt>
                <c:pt idx="3">
                  <c:v>107.21</c:v>
                </c:pt>
                <c:pt idx="4">
                  <c:v>108.91</c:v>
                </c:pt>
              </c:numCache>
            </c:numRef>
          </c:val>
          <c:extLst xmlns:c16r2="http://schemas.microsoft.com/office/drawing/2015/06/chart">
            <c:ext xmlns:c16="http://schemas.microsoft.com/office/drawing/2014/chart" uri="{C3380CC4-5D6E-409C-BE32-E72D297353CC}">
              <c16:uniqueId val="{00000000-64C1-4D32-AAC6-8B8A3C391D78}"/>
            </c:ext>
          </c:extLst>
        </c:ser>
        <c:dLbls>
          <c:showLegendKey val="0"/>
          <c:showVal val="0"/>
          <c:showCatName val="0"/>
          <c:showSerName val="0"/>
          <c:showPercent val="0"/>
          <c:showBubbleSize val="0"/>
        </c:dLbls>
        <c:gapWidth val="150"/>
        <c:axId val="85833216"/>
        <c:axId val="858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64C1-4D32-AAC6-8B8A3C391D78}"/>
            </c:ext>
          </c:extLst>
        </c:ser>
        <c:dLbls>
          <c:showLegendKey val="0"/>
          <c:showVal val="0"/>
          <c:showCatName val="0"/>
          <c:showSerName val="0"/>
          <c:showPercent val="0"/>
          <c:showBubbleSize val="0"/>
        </c:dLbls>
        <c:marker val="1"/>
        <c:smooth val="0"/>
        <c:axId val="85833216"/>
        <c:axId val="85835136"/>
      </c:lineChart>
      <c:dateAx>
        <c:axId val="85833216"/>
        <c:scaling>
          <c:orientation val="minMax"/>
        </c:scaling>
        <c:delete val="1"/>
        <c:axPos val="b"/>
        <c:numFmt formatCode="ge" sourceLinked="1"/>
        <c:majorTickMark val="none"/>
        <c:minorTickMark val="none"/>
        <c:tickLblPos val="none"/>
        <c:crossAx val="85835136"/>
        <c:crosses val="autoZero"/>
        <c:auto val="1"/>
        <c:lblOffset val="100"/>
        <c:baseTimeUnit val="years"/>
      </c:dateAx>
      <c:valAx>
        <c:axId val="85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191.11</c:v>
                </c:pt>
                <c:pt idx="2">
                  <c:v>196.5</c:v>
                </c:pt>
                <c:pt idx="3">
                  <c:v>185.94</c:v>
                </c:pt>
                <c:pt idx="4">
                  <c:v>184.42</c:v>
                </c:pt>
              </c:numCache>
            </c:numRef>
          </c:val>
          <c:extLst xmlns:c16r2="http://schemas.microsoft.com/office/drawing/2015/06/chart">
            <c:ext xmlns:c16="http://schemas.microsoft.com/office/drawing/2014/chart" uri="{C3380CC4-5D6E-409C-BE32-E72D297353CC}">
              <c16:uniqueId val="{00000000-75FB-4C09-979F-E4E5CEFB0905}"/>
            </c:ext>
          </c:extLst>
        </c:ser>
        <c:dLbls>
          <c:showLegendKey val="0"/>
          <c:showVal val="0"/>
          <c:showCatName val="0"/>
          <c:showSerName val="0"/>
          <c:showPercent val="0"/>
          <c:showBubbleSize val="0"/>
        </c:dLbls>
        <c:gapWidth val="150"/>
        <c:axId val="85988864"/>
        <c:axId val="859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75FB-4C09-979F-E4E5CEFB0905}"/>
            </c:ext>
          </c:extLst>
        </c:ser>
        <c:dLbls>
          <c:showLegendKey val="0"/>
          <c:showVal val="0"/>
          <c:showCatName val="0"/>
          <c:showSerName val="0"/>
          <c:showPercent val="0"/>
          <c:showBubbleSize val="0"/>
        </c:dLbls>
        <c:marker val="1"/>
        <c:smooth val="0"/>
        <c:axId val="85988864"/>
        <c:axId val="85990784"/>
      </c:lineChart>
      <c:dateAx>
        <c:axId val="85988864"/>
        <c:scaling>
          <c:orientation val="minMax"/>
        </c:scaling>
        <c:delete val="1"/>
        <c:axPos val="b"/>
        <c:numFmt formatCode="ge" sourceLinked="1"/>
        <c:majorTickMark val="none"/>
        <c:minorTickMark val="none"/>
        <c:tickLblPos val="none"/>
        <c:crossAx val="85990784"/>
        <c:crosses val="autoZero"/>
        <c:auto val="1"/>
        <c:lblOffset val="100"/>
        <c:baseTimeUnit val="years"/>
      </c:dateAx>
      <c:valAx>
        <c:axId val="85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御代田町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15542</v>
      </c>
      <c r="AM8" s="59"/>
      <c r="AN8" s="59"/>
      <c r="AO8" s="59"/>
      <c r="AP8" s="59"/>
      <c r="AQ8" s="59"/>
      <c r="AR8" s="59"/>
      <c r="AS8" s="59"/>
      <c r="AT8" s="50">
        <f>データ!$S$6</f>
        <v>58.79</v>
      </c>
      <c r="AU8" s="51"/>
      <c r="AV8" s="51"/>
      <c r="AW8" s="51"/>
      <c r="AX8" s="51"/>
      <c r="AY8" s="51"/>
      <c r="AZ8" s="51"/>
      <c r="BA8" s="51"/>
      <c r="BB8" s="52">
        <f>データ!$T$6</f>
        <v>264.36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81.209999999999994</v>
      </c>
      <c r="J10" s="51"/>
      <c r="K10" s="51"/>
      <c r="L10" s="51"/>
      <c r="M10" s="51"/>
      <c r="N10" s="51"/>
      <c r="O10" s="62"/>
      <c r="P10" s="52">
        <f>データ!$P$6</f>
        <v>47.84</v>
      </c>
      <c r="Q10" s="52"/>
      <c r="R10" s="52"/>
      <c r="S10" s="52"/>
      <c r="T10" s="52"/>
      <c r="U10" s="52"/>
      <c r="V10" s="52"/>
      <c r="W10" s="59">
        <f>データ!$Q$6</f>
        <v>3132</v>
      </c>
      <c r="X10" s="59"/>
      <c r="Y10" s="59"/>
      <c r="Z10" s="59"/>
      <c r="AA10" s="59"/>
      <c r="AB10" s="59"/>
      <c r="AC10" s="59"/>
      <c r="AD10" s="2"/>
      <c r="AE10" s="2"/>
      <c r="AF10" s="2"/>
      <c r="AG10" s="2"/>
      <c r="AH10" s="4"/>
      <c r="AI10" s="4"/>
      <c r="AJ10" s="4"/>
      <c r="AK10" s="4"/>
      <c r="AL10" s="59">
        <f>データ!$U$6</f>
        <v>7449</v>
      </c>
      <c r="AM10" s="59"/>
      <c r="AN10" s="59"/>
      <c r="AO10" s="59"/>
      <c r="AP10" s="59"/>
      <c r="AQ10" s="59"/>
      <c r="AR10" s="59"/>
      <c r="AS10" s="59"/>
      <c r="AT10" s="50">
        <f>データ!$V$6</f>
        <v>30</v>
      </c>
      <c r="AU10" s="51"/>
      <c r="AV10" s="51"/>
      <c r="AW10" s="51"/>
      <c r="AX10" s="51"/>
      <c r="AY10" s="51"/>
      <c r="AZ10" s="51"/>
      <c r="BA10" s="51"/>
      <c r="BB10" s="52">
        <f>データ!$W$6</f>
        <v>248.3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zXMT/1QKcVmAP5Eqbxg2Wcq4ek7WB7B3d7z35v4Y/YGngFiGyatpa6O/YSwkMsHmiZwlPFZpDhmijhkhVvhfA==" saltValue="aruAL5me/6LF9qklrhZVq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203238</v>
      </c>
      <c r="D6" s="33">
        <f t="shared" si="3"/>
        <v>46</v>
      </c>
      <c r="E6" s="33">
        <f t="shared" si="3"/>
        <v>1</v>
      </c>
      <c r="F6" s="33">
        <f t="shared" si="3"/>
        <v>0</v>
      </c>
      <c r="G6" s="33">
        <f t="shared" si="3"/>
        <v>1</v>
      </c>
      <c r="H6" s="33" t="str">
        <f t="shared" si="3"/>
        <v>長野県　御代田町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81.209999999999994</v>
      </c>
      <c r="P6" s="34">
        <f t="shared" si="3"/>
        <v>47.84</v>
      </c>
      <c r="Q6" s="34">
        <f t="shared" si="3"/>
        <v>3132</v>
      </c>
      <c r="R6" s="34">
        <f t="shared" si="3"/>
        <v>15542</v>
      </c>
      <c r="S6" s="34">
        <f t="shared" si="3"/>
        <v>58.79</v>
      </c>
      <c r="T6" s="34">
        <f t="shared" si="3"/>
        <v>264.36</v>
      </c>
      <c r="U6" s="34">
        <f t="shared" si="3"/>
        <v>7449</v>
      </c>
      <c r="V6" s="34">
        <f t="shared" si="3"/>
        <v>30</v>
      </c>
      <c r="W6" s="34">
        <f t="shared" si="3"/>
        <v>248.3</v>
      </c>
      <c r="X6" s="35" t="str">
        <f>IF(X7="",NA(),X7)</f>
        <v>-</v>
      </c>
      <c r="Y6" s="35">
        <f t="shared" ref="Y6:AG6" si="4">IF(Y7="",NA(),Y7)</f>
        <v>109.11</v>
      </c>
      <c r="Z6" s="35">
        <f t="shared" si="4"/>
        <v>105.63</v>
      </c>
      <c r="AA6" s="35">
        <f t="shared" si="4"/>
        <v>112.56</v>
      </c>
      <c r="AB6" s="35">
        <f t="shared" si="4"/>
        <v>111.76</v>
      </c>
      <c r="AC6" s="35" t="str">
        <f t="shared" si="4"/>
        <v>-</v>
      </c>
      <c r="AD6" s="35">
        <f t="shared" si="4"/>
        <v>107.2</v>
      </c>
      <c r="AE6" s="35">
        <f t="shared" si="4"/>
        <v>106.62</v>
      </c>
      <c r="AF6" s="35">
        <f t="shared" si="4"/>
        <v>107.95</v>
      </c>
      <c r="AG6" s="35">
        <f t="shared" si="4"/>
        <v>104.47</v>
      </c>
      <c r="AH6" s="34" t="str">
        <f>IF(AH7="","",IF(AH7="-","【-】","【"&amp;SUBSTITUTE(TEXT(AH7,"#,##0.00"),"-","△")&amp;"】"))</f>
        <v>【113.39】</v>
      </c>
      <c r="AI6" s="35" t="str">
        <f>IF(AI7="",NA(),AI7)</f>
        <v>-</v>
      </c>
      <c r="AJ6" s="34">
        <f t="shared" ref="AJ6:AR6" si="5">IF(AJ7="",NA(),AJ7)</f>
        <v>0</v>
      </c>
      <c r="AK6" s="34">
        <f t="shared" si="5"/>
        <v>0</v>
      </c>
      <c r="AL6" s="34">
        <f t="shared" si="5"/>
        <v>0</v>
      </c>
      <c r="AM6" s="34">
        <f t="shared" si="5"/>
        <v>0</v>
      </c>
      <c r="AN6" s="35" t="str">
        <f t="shared" si="5"/>
        <v>-</v>
      </c>
      <c r="AO6" s="35">
        <f t="shared" si="5"/>
        <v>13.46</v>
      </c>
      <c r="AP6" s="35">
        <f t="shared" si="5"/>
        <v>12.59</v>
      </c>
      <c r="AQ6" s="35">
        <f t="shared" si="5"/>
        <v>12.44</v>
      </c>
      <c r="AR6" s="35">
        <f t="shared" si="5"/>
        <v>16.399999999999999</v>
      </c>
      <c r="AS6" s="34" t="str">
        <f>IF(AS7="","",IF(AS7="-","【-】","【"&amp;SUBSTITUTE(TEXT(AS7,"#,##0.00"),"-","△")&amp;"】"))</f>
        <v>【0.85】</v>
      </c>
      <c r="AT6" s="35" t="str">
        <f>IF(AT7="",NA(),AT7)</f>
        <v>-</v>
      </c>
      <c r="AU6" s="35">
        <f t="shared" ref="AU6:BC6" si="6">IF(AU7="",NA(),AU7)</f>
        <v>6227.58</v>
      </c>
      <c r="AV6" s="35">
        <f t="shared" si="6"/>
        <v>1748.31</v>
      </c>
      <c r="AW6" s="35">
        <f t="shared" si="6"/>
        <v>1915.89</v>
      </c>
      <c r="AX6" s="35">
        <f t="shared" si="6"/>
        <v>1895.51</v>
      </c>
      <c r="AY6" s="35" t="str">
        <f t="shared" si="6"/>
        <v>-</v>
      </c>
      <c r="AZ6" s="35">
        <f t="shared" si="6"/>
        <v>434.72</v>
      </c>
      <c r="BA6" s="35">
        <f t="shared" si="6"/>
        <v>416.14</v>
      </c>
      <c r="BB6" s="35">
        <f t="shared" si="6"/>
        <v>371.89</v>
      </c>
      <c r="BC6" s="35">
        <f t="shared" si="6"/>
        <v>293.23</v>
      </c>
      <c r="BD6" s="34" t="str">
        <f>IF(BD7="","",IF(BD7="-","【-】","【"&amp;SUBSTITUTE(TEXT(BD7,"#,##0.00"),"-","△")&amp;"】"))</f>
        <v>【264.34】</v>
      </c>
      <c r="BE6" s="35" t="str">
        <f>IF(BE7="",NA(),BE7)</f>
        <v>-</v>
      </c>
      <c r="BF6" s="35">
        <f t="shared" ref="BF6:BN6" si="7">IF(BF7="",NA(),BF7)</f>
        <v>358.67</v>
      </c>
      <c r="BG6" s="35">
        <f t="shared" si="7"/>
        <v>346.51</v>
      </c>
      <c r="BH6" s="35">
        <f t="shared" si="7"/>
        <v>315.87</v>
      </c>
      <c r="BI6" s="35">
        <f t="shared" si="7"/>
        <v>292.72000000000003</v>
      </c>
      <c r="BJ6" s="35" t="str">
        <f t="shared" si="7"/>
        <v>-</v>
      </c>
      <c r="BK6" s="35">
        <f t="shared" si="7"/>
        <v>495.76</v>
      </c>
      <c r="BL6" s="35">
        <f t="shared" si="7"/>
        <v>487.22</v>
      </c>
      <c r="BM6" s="35">
        <f t="shared" si="7"/>
        <v>483.11</v>
      </c>
      <c r="BN6" s="35">
        <f t="shared" si="7"/>
        <v>542.29999999999995</v>
      </c>
      <c r="BO6" s="34" t="str">
        <f>IF(BO7="","",IF(BO7="-","【-】","【"&amp;SUBSTITUTE(TEXT(BO7,"#,##0.00"),"-","△")&amp;"】"))</f>
        <v>【274.27】</v>
      </c>
      <c r="BP6" s="35" t="str">
        <f>IF(BP7="",NA(),BP7)</f>
        <v>-</v>
      </c>
      <c r="BQ6" s="35">
        <f t="shared" ref="BQ6:BY6" si="8">IF(BQ7="",NA(),BQ7)</f>
        <v>106.33</v>
      </c>
      <c r="BR6" s="35">
        <f t="shared" si="8"/>
        <v>101.37</v>
      </c>
      <c r="BS6" s="35">
        <f t="shared" si="8"/>
        <v>107.21</v>
      </c>
      <c r="BT6" s="35">
        <f t="shared" si="8"/>
        <v>108.91</v>
      </c>
      <c r="BU6" s="35" t="str">
        <f t="shared" si="8"/>
        <v>-</v>
      </c>
      <c r="BV6" s="35">
        <f t="shared" si="8"/>
        <v>93.66</v>
      </c>
      <c r="BW6" s="35">
        <f t="shared" si="8"/>
        <v>92.76</v>
      </c>
      <c r="BX6" s="35">
        <f t="shared" si="8"/>
        <v>93.28</v>
      </c>
      <c r="BY6" s="35">
        <f t="shared" si="8"/>
        <v>87.51</v>
      </c>
      <c r="BZ6" s="34" t="str">
        <f>IF(BZ7="","",IF(BZ7="-","【-】","【"&amp;SUBSTITUTE(TEXT(BZ7,"#,##0.00"),"-","△")&amp;"】"))</f>
        <v>【104.36】</v>
      </c>
      <c r="CA6" s="35" t="str">
        <f>IF(CA7="",NA(),CA7)</f>
        <v>-</v>
      </c>
      <c r="CB6" s="35">
        <f t="shared" ref="CB6:CJ6" si="9">IF(CB7="",NA(),CB7)</f>
        <v>191.11</v>
      </c>
      <c r="CC6" s="35">
        <f t="shared" si="9"/>
        <v>196.5</v>
      </c>
      <c r="CD6" s="35">
        <f t="shared" si="9"/>
        <v>185.94</v>
      </c>
      <c r="CE6" s="35">
        <f t="shared" si="9"/>
        <v>184.42</v>
      </c>
      <c r="CF6" s="35" t="str">
        <f t="shared" si="9"/>
        <v>-</v>
      </c>
      <c r="CG6" s="35">
        <f t="shared" si="9"/>
        <v>208.21</v>
      </c>
      <c r="CH6" s="35">
        <f t="shared" si="9"/>
        <v>208.67</v>
      </c>
      <c r="CI6" s="35">
        <f t="shared" si="9"/>
        <v>208.29</v>
      </c>
      <c r="CJ6" s="35">
        <f t="shared" si="9"/>
        <v>218.42</v>
      </c>
      <c r="CK6" s="34" t="str">
        <f>IF(CK7="","",IF(CK7="-","【-】","【"&amp;SUBSTITUTE(TEXT(CK7,"#,##0.00"),"-","△")&amp;"】"))</f>
        <v>【165.71】</v>
      </c>
      <c r="CL6" s="35" t="str">
        <f>IF(CL7="",NA(),CL7)</f>
        <v>-</v>
      </c>
      <c r="CM6" s="35">
        <f t="shared" ref="CM6:CU6" si="10">IF(CM7="",NA(),CM7)</f>
        <v>72.760000000000005</v>
      </c>
      <c r="CN6" s="35">
        <f t="shared" si="10"/>
        <v>85.64</v>
      </c>
      <c r="CO6" s="35">
        <f t="shared" si="10"/>
        <v>91.39</v>
      </c>
      <c r="CP6" s="35">
        <f t="shared" si="10"/>
        <v>92.38</v>
      </c>
      <c r="CQ6" s="35" t="str">
        <f t="shared" si="10"/>
        <v>-</v>
      </c>
      <c r="CR6" s="35">
        <f t="shared" si="10"/>
        <v>49.22</v>
      </c>
      <c r="CS6" s="35">
        <f t="shared" si="10"/>
        <v>49.08</v>
      </c>
      <c r="CT6" s="35">
        <f t="shared" si="10"/>
        <v>49.32</v>
      </c>
      <c r="CU6" s="35">
        <f t="shared" si="10"/>
        <v>50.24</v>
      </c>
      <c r="CV6" s="34" t="str">
        <f>IF(CV7="","",IF(CV7="-","【-】","【"&amp;SUBSTITUTE(TEXT(CV7,"#,##0.00"),"-","△")&amp;"】"))</f>
        <v>【60.41】</v>
      </c>
      <c r="CW6" s="35" t="str">
        <f>IF(CW7="",NA(),CW7)</f>
        <v>-</v>
      </c>
      <c r="CX6" s="35">
        <f t="shared" ref="CX6:DF6" si="11">IF(CX7="",NA(),CX7)</f>
        <v>67.760000000000005</v>
      </c>
      <c r="CY6" s="35">
        <f t="shared" si="11"/>
        <v>66.650000000000006</v>
      </c>
      <c r="CZ6" s="35">
        <f t="shared" si="11"/>
        <v>64.36</v>
      </c>
      <c r="DA6" s="35">
        <f t="shared" si="11"/>
        <v>63.59</v>
      </c>
      <c r="DB6" s="35" t="str">
        <f t="shared" si="11"/>
        <v>-</v>
      </c>
      <c r="DC6" s="35">
        <f t="shared" si="11"/>
        <v>79.48</v>
      </c>
      <c r="DD6" s="35">
        <f t="shared" si="11"/>
        <v>79.3</v>
      </c>
      <c r="DE6" s="35">
        <f t="shared" si="11"/>
        <v>79.34</v>
      </c>
      <c r="DF6" s="35">
        <f t="shared" si="11"/>
        <v>78.650000000000006</v>
      </c>
      <c r="DG6" s="34" t="str">
        <f>IF(DG7="","",IF(DG7="-","【-】","【"&amp;SUBSTITUTE(TEXT(DG7,"#,##0.00"),"-","△")&amp;"】"))</f>
        <v>【89.93】</v>
      </c>
      <c r="DH6" s="35" t="str">
        <f>IF(DH7="",NA(),DH7)</f>
        <v>-</v>
      </c>
      <c r="DI6" s="35">
        <f t="shared" ref="DI6:DQ6" si="12">IF(DI7="",NA(),DI7)</f>
        <v>4.1100000000000003</v>
      </c>
      <c r="DJ6" s="35">
        <f t="shared" si="12"/>
        <v>8.09</v>
      </c>
      <c r="DK6" s="35">
        <f t="shared" si="12"/>
        <v>11.91</v>
      </c>
      <c r="DL6" s="35">
        <f t="shared" si="12"/>
        <v>15.65</v>
      </c>
      <c r="DM6" s="35" t="str">
        <f t="shared" si="12"/>
        <v>-</v>
      </c>
      <c r="DN6" s="35">
        <f t="shared" si="12"/>
        <v>46.12</v>
      </c>
      <c r="DO6" s="35">
        <f t="shared" si="12"/>
        <v>47.44</v>
      </c>
      <c r="DP6" s="35">
        <f t="shared" si="12"/>
        <v>48.3</v>
      </c>
      <c r="DQ6" s="35">
        <f t="shared" si="12"/>
        <v>45.14</v>
      </c>
      <c r="DR6" s="34" t="str">
        <f>IF(DR7="","",IF(DR7="-","【-】","【"&amp;SUBSTITUTE(TEXT(DR7,"#,##0.00"),"-","△")&amp;"】"))</f>
        <v>【48.12】</v>
      </c>
      <c r="DS6" s="35" t="str">
        <f>IF(DS7="",NA(),DS7)</f>
        <v>-</v>
      </c>
      <c r="DT6" s="35">
        <f t="shared" ref="DT6:EB6" si="13">IF(DT7="",NA(),DT7)</f>
        <v>1.59</v>
      </c>
      <c r="DU6" s="35">
        <f t="shared" si="13"/>
        <v>1.58</v>
      </c>
      <c r="DV6" s="35">
        <f t="shared" si="13"/>
        <v>1.58</v>
      </c>
      <c r="DW6" s="35">
        <f t="shared" si="13"/>
        <v>1.58</v>
      </c>
      <c r="DX6" s="35" t="str">
        <f t="shared" si="13"/>
        <v>-</v>
      </c>
      <c r="DY6" s="35">
        <f t="shared" si="13"/>
        <v>9.86</v>
      </c>
      <c r="DZ6" s="35">
        <f t="shared" si="13"/>
        <v>11.16</v>
      </c>
      <c r="EA6" s="35">
        <f t="shared" si="13"/>
        <v>12.43</v>
      </c>
      <c r="EB6" s="35">
        <f t="shared" si="13"/>
        <v>13.58</v>
      </c>
      <c r="EC6" s="34" t="str">
        <f>IF(EC7="","",IF(EC7="-","【-】","【"&amp;SUBSTITUTE(TEXT(EC7,"#,##0.00"),"-","△")&amp;"】"))</f>
        <v>【15.89】</v>
      </c>
      <c r="ED6" s="35" t="str">
        <f>IF(ED7="",NA(),ED7)</f>
        <v>-</v>
      </c>
      <c r="EE6" s="35">
        <f t="shared" ref="EE6:EM6" si="14">IF(EE7="",NA(),EE7)</f>
        <v>0.57999999999999996</v>
      </c>
      <c r="EF6" s="34">
        <f t="shared" si="14"/>
        <v>0</v>
      </c>
      <c r="EG6" s="34">
        <f t="shared" si="14"/>
        <v>0</v>
      </c>
      <c r="EH6" s="35">
        <f t="shared" si="14"/>
        <v>0.28000000000000003</v>
      </c>
      <c r="EI6" s="35" t="str">
        <f t="shared" si="14"/>
        <v>-</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203238</v>
      </c>
      <c r="D7" s="37">
        <v>46</v>
      </c>
      <c r="E7" s="37">
        <v>1</v>
      </c>
      <c r="F7" s="37">
        <v>0</v>
      </c>
      <c r="G7" s="37">
        <v>1</v>
      </c>
      <c r="H7" s="37" t="s">
        <v>105</v>
      </c>
      <c r="I7" s="37" t="s">
        <v>106</v>
      </c>
      <c r="J7" s="37" t="s">
        <v>107</v>
      </c>
      <c r="K7" s="37" t="s">
        <v>108</v>
      </c>
      <c r="L7" s="37" t="s">
        <v>109</v>
      </c>
      <c r="M7" s="37" t="s">
        <v>110</v>
      </c>
      <c r="N7" s="38" t="s">
        <v>111</v>
      </c>
      <c r="O7" s="38">
        <v>81.209999999999994</v>
      </c>
      <c r="P7" s="38">
        <v>47.84</v>
      </c>
      <c r="Q7" s="38">
        <v>3132</v>
      </c>
      <c r="R7" s="38">
        <v>15542</v>
      </c>
      <c r="S7" s="38">
        <v>58.79</v>
      </c>
      <c r="T7" s="38">
        <v>264.36</v>
      </c>
      <c r="U7" s="38">
        <v>7449</v>
      </c>
      <c r="V7" s="38">
        <v>30</v>
      </c>
      <c r="W7" s="38">
        <v>248.3</v>
      </c>
      <c r="X7" s="38" t="s">
        <v>111</v>
      </c>
      <c r="Y7" s="38">
        <v>109.11</v>
      </c>
      <c r="Z7" s="38">
        <v>105.63</v>
      </c>
      <c r="AA7" s="38">
        <v>112.56</v>
      </c>
      <c r="AB7" s="38">
        <v>111.76</v>
      </c>
      <c r="AC7" s="38" t="s">
        <v>111</v>
      </c>
      <c r="AD7" s="38">
        <v>107.2</v>
      </c>
      <c r="AE7" s="38">
        <v>106.62</v>
      </c>
      <c r="AF7" s="38">
        <v>107.95</v>
      </c>
      <c r="AG7" s="38">
        <v>104.47</v>
      </c>
      <c r="AH7" s="38">
        <v>113.39</v>
      </c>
      <c r="AI7" s="38" t="s">
        <v>111</v>
      </c>
      <c r="AJ7" s="38">
        <v>0</v>
      </c>
      <c r="AK7" s="38">
        <v>0</v>
      </c>
      <c r="AL7" s="38">
        <v>0</v>
      </c>
      <c r="AM7" s="38">
        <v>0</v>
      </c>
      <c r="AN7" s="38" t="s">
        <v>111</v>
      </c>
      <c r="AO7" s="38">
        <v>13.46</v>
      </c>
      <c r="AP7" s="38">
        <v>12.59</v>
      </c>
      <c r="AQ7" s="38">
        <v>12.44</v>
      </c>
      <c r="AR7" s="38">
        <v>16.399999999999999</v>
      </c>
      <c r="AS7" s="38">
        <v>0.85</v>
      </c>
      <c r="AT7" s="38" t="s">
        <v>111</v>
      </c>
      <c r="AU7" s="38">
        <v>6227.58</v>
      </c>
      <c r="AV7" s="38">
        <v>1748.31</v>
      </c>
      <c r="AW7" s="38">
        <v>1915.89</v>
      </c>
      <c r="AX7" s="38">
        <v>1895.51</v>
      </c>
      <c r="AY7" s="38" t="s">
        <v>111</v>
      </c>
      <c r="AZ7" s="38">
        <v>434.72</v>
      </c>
      <c r="BA7" s="38">
        <v>416.14</v>
      </c>
      <c r="BB7" s="38">
        <v>371.89</v>
      </c>
      <c r="BC7" s="38">
        <v>293.23</v>
      </c>
      <c r="BD7" s="38">
        <v>264.33999999999997</v>
      </c>
      <c r="BE7" s="38" t="s">
        <v>111</v>
      </c>
      <c r="BF7" s="38">
        <v>358.67</v>
      </c>
      <c r="BG7" s="38">
        <v>346.51</v>
      </c>
      <c r="BH7" s="38">
        <v>315.87</v>
      </c>
      <c r="BI7" s="38">
        <v>292.72000000000003</v>
      </c>
      <c r="BJ7" s="38" t="s">
        <v>111</v>
      </c>
      <c r="BK7" s="38">
        <v>495.76</v>
      </c>
      <c r="BL7" s="38">
        <v>487.22</v>
      </c>
      <c r="BM7" s="38">
        <v>483.11</v>
      </c>
      <c r="BN7" s="38">
        <v>542.29999999999995</v>
      </c>
      <c r="BO7" s="38">
        <v>274.27</v>
      </c>
      <c r="BP7" s="38" t="s">
        <v>111</v>
      </c>
      <c r="BQ7" s="38">
        <v>106.33</v>
      </c>
      <c r="BR7" s="38">
        <v>101.37</v>
      </c>
      <c r="BS7" s="38">
        <v>107.21</v>
      </c>
      <c r="BT7" s="38">
        <v>108.91</v>
      </c>
      <c r="BU7" s="38" t="s">
        <v>111</v>
      </c>
      <c r="BV7" s="38">
        <v>93.66</v>
      </c>
      <c r="BW7" s="38">
        <v>92.76</v>
      </c>
      <c r="BX7" s="38">
        <v>93.28</v>
      </c>
      <c r="BY7" s="38">
        <v>87.51</v>
      </c>
      <c r="BZ7" s="38">
        <v>104.36</v>
      </c>
      <c r="CA7" s="38" t="s">
        <v>111</v>
      </c>
      <c r="CB7" s="38">
        <v>191.11</v>
      </c>
      <c r="CC7" s="38">
        <v>196.5</v>
      </c>
      <c r="CD7" s="38">
        <v>185.94</v>
      </c>
      <c r="CE7" s="38">
        <v>184.42</v>
      </c>
      <c r="CF7" s="38" t="s">
        <v>111</v>
      </c>
      <c r="CG7" s="38">
        <v>208.21</v>
      </c>
      <c r="CH7" s="38">
        <v>208.67</v>
      </c>
      <c r="CI7" s="38">
        <v>208.29</v>
      </c>
      <c r="CJ7" s="38">
        <v>218.42</v>
      </c>
      <c r="CK7" s="38">
        <v>165.71</v>
      </c>
      <c r="CL7" s="38" t="s">
        <v>111</v>
      </c>
      <c r="CM7" s="38">
        <v>72.760000000000005</v>
      </c>
      <c r="CN7" s="38">
        <v>85.64</v>
      </c>
      <c r="CO7" s="38">
        <v>91.39</v>
      </c>
      <c r="CP7" s="38">
        <v>92.38</v>
      </c>
      <c r="CQ7" s="38" t="s">
        <v>111</v>
      </c>
      <c r="CR7" s="38">
        <v>49.22</v>
      </c>
      <c r="CS7" s="38">
        <v>49.08</v>
      </c>
      <c r="CT7" s="38">
        <v>49.32</v>
      </c>
      <c r="CU7" s="38">
        <v>50.24</v>
      </c>
      <c r="CV7" s="38">
        <v>60.41</v>
      </c>
      <c r="CW7" s="38" t="s">
        <v>111</v>
      </c>
      <c r="CX7" s="38">
        <v>67.760000000000005</v>
      </c>
      <c r="CY7" s="38">
        <v>66.650000000000006</v>
      </c>
      <c r="CZ7" s="38">
        <v>64.36</v>
      </c>
      <c r="DA7" s="38">
        <v>63.59</v>
      </c>
      <c r="DB7" s="38" t="s">
        <v>111</v>
      </c>
      <c r="DC7" s="38">
        <v>79.48</v>
      </c>
      <c r="DD7" s="38">
        <v>79.3</v>
      </c>
      <c r="DE7" s="38">
        <v>79.34</v>
      </c>
      <c r="DF7" s="38">
        <v>78.650000000000006</v>
      </c>
      <c r="DG7" s="38">
        <v>89.93</v>
      </c>
      <c r="DH7" s="38" t="s">
        <v>111</v>
      </c>
      <c r="DI7" s="38">
        <v>4.1100000000000003</v>
      </c>
      <c r="DJ7" s="38">
        <v>8.09</v>
      </c>
      <c r="DK7" s="38">
        <v>11.91</v>
      </c>
      <c r="DL7" s="38">
        <v>15.65</v>
      </c>
      <c r="DM7" s="38" t="s">
        <v>111</v>
      </c>
      <c r="DN7" s="38">
        <v>46.12</v>
      </c>
      <c r="DO7" s="38">
        <v>47.44</v>
      </c>
      <c r="DP7" s="38">
        <v>48.3</v>
      </c>
      <c r="DQ7" s="38">
        <v>45.14</v>
      </c>
      <c r="DR7" s="38">
        <v>48.12</v>
      </c>
      <c r="DS7" s="38" t="s">
        <v>111</v>
      </c>
      <c r="DT7" s="38">
        <v>1.59</v>
      </c>
      <c r="DU7" s="38">
        <v>1.58</v>
      </c>
      <c r="DV7" s="38">
        <v>1.58</v>
      </c>
      <c r="DW7" s="38">
        <v>1.58</v>
      </c>
      <c r="DX7" s="38" t="s">
        <v>111</v>
      </c>
      <c r="DY7" s="38">
        <v>9.86</v>
      </c>
      <c r="DZ7" s="38">
        <v>11.16</v>
      </c>
      <c r="EA7" s="38">
        <v>12.43</v>
      </c>
      <c r="EB7" s="38">
        <v>13.58</v>
      </c>
      <c r="EC7" s="38">
        <v>15.89</v>
      </c>
      <c r="ED7" s="38" t="s">
        <v>111</v>
      </c>
      <c r="EE7" s="38">
        <v>0.57999999999999996</v>
      </c>
      <c r="EF7" s="38">
        <v>0</v>
      </c>
      <c r="EG7" s="38">
        <v>0</v>
      </c>
      <c r="EH7" s="38">
        <v>0.28000000000000003</v>
      </c>
      <c r="EI7" s="38" t="s">
        <v>111</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2019-01-21T07:33:59Z</cp:lastPrinted>
  <dcterms:created xsi:type="dcterms:W3CDTF">2018-12-03T08:31:26Z</dcterms:created>
  <dcterms:modified xsi:type="dcterms:W3CDTF">2019-02-20T10:41:32Z</dcterms:modified>
  <cp:category/>
</cp:coreProperties>
</file>