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K5MZHty5z0IhAMiOiU5o92ybAPZfegzbMJSIEeBaqnq0H3kIb/paYyPXQM/QfNz9cnh/qRUkT8Dptmzg2YCUiA==" workbookSaltValue="TnxbMKTuIbfxyIiuFHy1/A==" workbookSpinCount="100000" lockStructure="1"/>
  <bookViews>
    <workbookView xWindow="0" yWindow="0" windowWidth="20490" windowHeight="7905"/>
  </bookViews>
  <sheets>
    <sheet name="法非適用_下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AD10" i="4" s="1"/>
  <c r="Q6" i="5"/>
  <c r="P6" i="5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W10" i="4"/>
  <c r="P10" i="4"/>
  <c r="I10" i="4"/>
  <c r="BB8" i="4"/>
  <c r="AT8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<sst xmlns="http://schemas.openxmlformats.org/spreadsheetml/2006/main" count="251" uniqueCount="125">
  <si>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</si>
  <si>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</si>
  <si>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</si>
  <si>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</si>
  <si>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</si>
  <si>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</si>
  <si>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</si>
  <si>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</si>
  <si>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</si>
  <si>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</si>
  <si>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</si>
  <si>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</si>
  <si>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</si>
  <si>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</si>
  <si>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</si>
  <si>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</si>
  <si>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</si>
  <si>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</si>
  <si>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</si>
  <si>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</si>
  <si>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</si>
  <si>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</si>
  <si>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</si>
  <si>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</si>
  <si>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</si>
  <si>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</si>
  <si>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</si>
  <si>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</si>
  <si>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</si>
  <si>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</si>
  <si>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</si>
  <si>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</si>
  <si>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</si>
  <si>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</si>
  <si>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</si>
  <si>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</si>
  <si>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</si>
  <si>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</si>
  <si>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</si>
  <si>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</si>
  <si>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</si>
  <si>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</si>
  <si>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</si>
  <si>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</si>
  <si>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</si>
  <si>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</si>
  <si>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</si>
  <si>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</si>
  <si>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</si>
  <si>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</si>
  <si>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</si>
  <si>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</si>
  <si>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</si>
  <si>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</si>
  <si>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</si>
  <si>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</si>
  <si>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</si>
  <si>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</si>
  <si>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</si>
  <si>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</si>
  <si>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</si>
  <si>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</si>
  <si>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</si>
  <si>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</si>
  <si>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</si>
  <si>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</si>
  <si>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</si>
  <si>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</si>
  <si>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</si>
  <si>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</si>
  <si>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</si>
  <si>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</si>
  <si>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</si>
  <si>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</si>
  <si>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</si>
  <si>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</si>
  <si>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</si>
  <si>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</si>
  <si>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</si>
  <si>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</si>
  <si>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</si>
  <si>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</si>
  <si>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</si>
  <si>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</si>
  <si>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</si>
  <si>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</si>
  <si>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</si>
  <si>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</si>
  <si>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</si>
  <si>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</si>
  <si>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</si>
  <si>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</si>
  <si>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</si>
  <si>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</si>
  <si>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</si>
  <si>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</si>
  <si>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</si>
  <si>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</si>
  <si>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</si>
  <si>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</si>
  <si>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</si>
  <si>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</si>
  <si>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</si>
  <si>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</si>
  <si>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</si>
  <si>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</si>
  <si>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</si>
  <si>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</si>
  <si>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</si>
  <si>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南牧村</t>
  </si>
  <si>
    <t>法非適用</t>
  </si>
  <si>
    <t>下水道事業</t>
  </si>
  <si>
    <t>個別排水処理</t>
  </si>
  <si>
    <t>L2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</si>
  <si>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</si>
  <si>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</si>
  <si>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</si>
  <si>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</si>
  <si>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</si>
  <si>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</si>
  <si>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</si>
  <si>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</si>
  <si>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設置から年数は経過しているものの、現在のところ目立った故障等は出ていない。ただし、今後注視していく必要はある。</t>
    <rPh sb="1" eb="3">
      <t>セッチ</t>
    </rPh>
    <rPh sb="5" eb="7">
      <t>ネンスウ</t>
    </rPh>
    <rPh sb="8" eb="10">
      <t>ケイカ</t>
    </rPh>
    <rPh sb="18" eb="20">
      <t>ゲンザイ</t>
    </rPh>
    <rPh sb="24" eb="26">
      <t>メダ</t>
    </rPh>
    <rPh sb="28" eb="30">
      <t>コショウ</t>
    </rPh>
    <rPh sb="30" eb="31">
      <t>トウ</t>
    </rPh>
    <rPh sb="32" eb="33">
      <t>デ</t>
    </rPh>
    <rPh sb="42" eb="44">
      <t>コンゴ</t>
    </rPh>
    <rPh sb="44" eb="46">
      <t>チュウシ</t>
    </rPh>
    <rPh sb="50" eb="52">
      <t>ヒツヨウ</t>
    </rPh>
    <phoneticPr fontId="4"/>
  </si>
  <si>
    <t>　事業全体でみれば償還金などはあるものの、維持管理については、経費回収率も100％となっており、健全に運営ができている。</t>
    <rPh sb="1" eb="3">
      <t>ジギョウ</t>
    </rPh>
    <rPh sb="3" eb="5">
      <t>ゼンタイ</t>
    </rPh>
    <rPh sb="9" eb="11">
      <t>ショウカン</t>
    </rPh>
    <rPh sb="11" eb="12">
      <t>キン</t>
    </rPh>
    <rPh sb="21" eb="23">
      <t>イジ</t>
    </rPh>
    <rPh sb="23" eb="25">
      <t>カンリ</t>
    </rPh>
    <rPh sb="31" eb="33">
      <t>ケイヒ</t>
    </rPh>
    <rPh sb="33" eb="35">
      <t>カイシュウ</t>
    </rPh>
    <rPh sb="35" eb="36">
      <t>リツ</t>
    </rPh>
    <rPh sb="48" eb="50">
      <t>ケンゼン</t>
    </rPh>
    <rPh sb="51" eb="53">
      <t>ウンエイ</t>
    </rPh>
    <phoneticPr fontId="4"/>
  </si>
  <si>
    <t>　事業については、すべて収入により賄えており健全に経営できている。償還に係る費用のみ一般会計から繰入れている。</t>
    <rPh sb="1" eb="3">
      <t>ジギョウ</t>
    </rPh>
    <rPh sb="12" eb="14">
      <t>シュウニュウ</t>
    </rPh>
    <rPh sb="17" eb="18">
      <t>マカナ</t>
    </rPh>
    <rPh sb="22" eb="24">
      <t>ケンゼン</t>
    </rPh>
    <rPh sb="25" eb="27">
      <t>ケイエイ</t>
    </rPh>
    <rPh sb="33" eb="35">
      <t>ショウカン</t>
    </rPh>
    <rPh sb="36" eb="37">
      <t>カカ</t>
    </rPh>
    <rPh sb="38" eb="40">
      <t>ヒヨウ</t>
    </rPh>
    <rPh sb="42" eb="44">
      <t>イッパン</t>
    </rPh>
    <rPh sb="44" eb="46">
      <t>カイケイ</t>
    </rPh>
    <rPh sb="48" eb="50">
      <t>クリイ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</si>
</sst>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9C-47D1-8EDC-95CCCC42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858176"/>
        <c:axId val="3061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9C-47D1-8EDC-95CCCC42A3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858176"/>
        <c:axId val="30614656"/>
      </c:lineChart>
      <c:dateAx>
        <c:axId val="878581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14656"/>
        <c:crosses val="autoZero"/>
        <c:auto val="1"/>
        <c:lblOffset val="100"/>
        <c:baseTimeUnit val="years"/>
      </c:dateAx>
      <c:valAx>
        <c:axId val="3061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8581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66.09</c:v>
                </c:pt>
                <c:pt idx="1">
                  <c:v>65.22</c:v>
                </c:pt>
                <c:pt idx="2">
                  <c:v>63.48</c:v>
                </c:pt>
                <c:pt idx="3">
                  <c:v>64.349999999999994</c:v>
                </c:pt>
                <c:pt idx="4">
                  <c:v>60.87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54-497B-9BF1-87E9FC368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04992"/>
        <c:axId val="30819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48.69</c:v>
                </c:pt>
                <c:pt idx="1">
                  <c:v>52.52</c:v>
                </c:pt>
                <c:pt idx="2">
                  <c:v>54.14</c:v>
                </c:pt>
                <c:pt idx="3">
                  <c:v>132.99</c:v>
                </c:pt>
                <c:pt idx="4">
                  <c:v>51.71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54-497B-9BF1-87E9FC3689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04992"/>
        <c:axId val="30819456"/>
      </c:lineChart>
      <c:dateAx>
        <c:axId val="308049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19456"/>
        <c:crosses val="autoZero"/>
        <c:auto val="1"/>
        <c:lblOffset val="100"/>
        <c:baseTimeUnit val="years"/>
      </c:dateAx>
      <c:valAx>
        <c:axId val="30819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0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9D7-48CB-BAD3-3E3E738E1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874624"/>
        <c:axId val="30876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87.42</c:v>
                </c:pt>
                <c:pt idx="1">
                  <c:v>84.94</c:v>
                </c:pt>
                <c:pt idx="2">
                  <c:v>84.69</c:v>
                </c:pt>
                <c:pt idx="3">
                  <c:v>82.94</c:v>
                </c:pt>
                <c:pt idx="4">
                  <c:v>82.91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9D7-48CB-BAD3-3E3E738E1D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874624"/>
        <c:axId val="30876800"/>
      </c:lineChart>
      <c:dateAx>
        <c:axId val="30874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876800"/>
        <c:crosses val="autoZero"/>
        <c:auto val="1"/>
        <c:lblOffset val="100"/>
        <c:baseTimeUnit val="years"/>
      </c:dateAx>
      <c:valAx>
        <c:axId val="30876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874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91.62</c:v>
                </c:pt>
                <c:pt idx="1">
                  <c:v>91.53</c:v>
                </c:pt>
                <c:pt idx="2">
                  <c:v>91.37</c:v>
                </c:pt>
                <c:pt idx="3">
                  <c:v>44.2</c:v>
                </c:pt>
                <c:pt idx="4">
                  <c:v>42.73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1A-45C3-8CCF-9BBE9A1FC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53824"/>
        <c:axId val="306600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1A-45C3-8CCF-9BBE9A1FC7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53824"/>
        <c:axId val="30660096"/>
      </c:lineChart>
      <c:dateAx>
        <c:axId val="30653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60096"/>
        <c:crosses val="autoZero"/>
        <c:auto val="1"/>
        <c:lblOffset val="100"/>
        <c:baseTimeUnit val="years"/>
      </c:dateAx>
      <c:valAx>
        <c:axId val="306600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53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466-47C4-AFF6-C555CC54B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478336"/>
        <c:axId val="3048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466-47C4-AFF6-C555CC54B4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478336"/>
        <c:axId val="30480256"/>
      </c:lineChart>
      <c:dateAx>
        <c:axId val="3047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480256"/>
        <c:crosses val="autoZero"/>
        <c:auto val="1"/>
        <c:lblOffset val="100"/>
        <c:baseTimeUnit val="years"/>
      </c:dateAx>
      <c:valAx>
        <c:axId val="3048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47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64B-4232-9685-67CBA07D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527872"/>
        <c:axId val="305297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64B-4232-9685-67CBA07D29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527872"/>
        <c:axId val="30529792"/>
      </c:lineChart>
      <c:dateAx>
        <c:axId val="3052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529792"/>
        <c:crosses val="autoZero"/>
        <c:auto val="1"/>
        <c:lblOffset val="100"/>
        <c:baseTimeUnit val="years"/>
      </c:dateAx>
      <c:valAx>
        <c:axId val="305297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52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7C5-41AB-A11D-5CC87084E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696576"/>
        <c:axId val="3069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7C5-41AB-A11D-5CC87084EF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96576"/>
        <c:axId val="30698496"/>
      </c:lineChart>
      <c:dateAx>
        <c:axId val="3069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698496"/>
        <c:crosses val="autoZero"/>
        <c:auto val="1"/>
        <c:lblOffset val="100"/>
        <c:baseTimeUnit val="years"/>
      </c:dateAx>
      <c:valAx>
        <c:axId val="3069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69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94C-496C-8686-4AD90985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23456"/>
        <c:axId val="30737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94C-496C-8686-4AD909854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23456"/>
        <c:axId val="30737920"/>
      </c:lineChart>
      <c:dateAx>
        <c:axId val="307234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37920"/>
        <c:crosses val="autoZero"/>
        <c:auto val="1"/>
        <c:lblOffset val="100"/>
        <c:baseTimeUnit val="years"/>
      </c:dateAx>
      <c:valAx>
        <c:axId val="30737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234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9C-4824-BE40-406395B50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785536"/>
        <c:axId val="30787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799.41</c:v>
                </c:pt>
                <c:pt idx="1">
                  <c:v>701.33</c:v>
                </c:pt>
                <c:pt idx="2">
                  <c:v>663.76</c:v>
                </c:pt>
                <c:pt idx="3">
                  <c:v>566.35</c:v>
                </c:pt>
                <c:pt idx="4">
                  <c:v>888.8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9C-4824-BE40-406395B50C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785536"/>
        <c:axId val="30787456"/>
      </c:lineChart>
      <c:dateAx>
        <c:axId val="30785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0787456"/>
        <c:crosses val="autoZero"/>
        <c:auto val="1"/>
        <c:lblOffset val="100"/>
        <c:baseTimeUnit val="years"/>
      </c:dateAx>
      <c:valAx>
        <c:axId val="30787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07855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B2-4B0F-9598-DF6D1A72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11424"/>
        <c:axId val="87513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51.57</c:v>
                </c:pt>
                <c:pt idx="1">
                  <c:v>53.48</c:v>
                </c:pt>
                <c:pt idx="2">
                  <c:v>53.76</c:v>
                </c:pt>
                <c:pt idx="3">
                  <c:v>52.27</c:v>
                </c:pt>
                <c:pt idx="4">
                  <c:v>52.55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B2-4B0F-9598-DF6D1A720B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11424"/>
        <c:axId val="87513344"/>
      </c:lineChart>
      <c:dateAx>
        <c:axId val="87511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13344"/>
        <c:crosses val="autoZero"/>
        <c:auto val="1"/>
        <c:lblOffset val="100"/>
        <c:baseTimeUnit val="years"/>
      </c:dateAx>
      <c:valAx>
        <c:axId val="87513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11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42.39</c:v>
                </c:pt>
                <c:pt idx="1">
                  <c:v>42.39</c:v>
                </c:pt>
                <c:pt idx="2">
                  <c:v>44.09</c:v>
                </c:pt>
                <c:pt idx="3">
                  <c:v>43.71</c:v>
                </c:pt>
                <c:pt idx="4">
                  <c:v>45.76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E2F-4CE3-B969-E6BA1990E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7544192"/>
        <c:axId val="87546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282.5</c:v>
                </c:pt>
                <c:pt idx="1">
                  <c:v>277.29000000000002</c:v>
                </c:pt>
                <c:pt idx="2">
                  <c:v>275.25</c:v>
                </c:pt>
                <c:pt idx="3">
                  <c:v>291.01</c:v>
                </c:pt>
                <c:pt idx="4">
                  <c:v>292.45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E2F-4CE3-B969-E6BA1990EC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44192"/>
        <c:axId val="87546112"/>
      </c:lineChart>
      <c:dateAx>
        <c:axId val="8754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87546112"/>
        <c:crosses val="autoZero"/>
        <c:auto val="1"/>
        <c:lblOffset val="100"/>
        <c:baseTimeUnit val="years"/>
      </c:dateAx>
      <c:valAx>
        <c:axId val="87546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87544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【878.58】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【51.55】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南牧村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2" t="s">
        <v>1</v>
      </c>
      <c r="C7" s="62"/>
      <c r="D7" s="62"/>
      <c r="E7" s="62"/>
      <c r="F7" s="62"/>
      <c r="G7" s="62"/>
      <c r="H7" s="62"/>
      <c r="I7" s="62" t="s">
        <v>2</v>
      </c>
      <c r="J7" s="62"/>
      <c r="K7" s="62"/>
      <c r="L7" s="62"/>
      <c r="M7" s="62"/>
      <c r="N7" s="62"/>
      <c r="O7" s="62"/>
      <c r="P7" s="62" t="s">
        <v>3</v>
      </c>
      <c r="Q7" s="62"/>
      <c r="R7" s="62"/>
      <c r="S7" s="62"/>
      <c r="T7" s="62"/>
      <c r="U7" s="62"/>
      <c r="V7" s="62"/>
      <c r="W7" s="62" t="s">
        <v>4</v>
      </c>
      <c r="X7" s="62"/>
      <c r="Y7" s="62"/>
      <c r="Z7" s="62"/>
      <c r="AA7" s="62"/>
      <c r="AB7" s="62"/>
      <c r="AC7" s="62"/>
      <c r="AD7" s="62" t="s">
        <v>5</v>
      </c>
      <c r="AE7" s="62"/>
      <c r="AF7" s="62"/>
      <c r="AG7" s="62"/>
      <c r="AH7" s="62"/>
      <c r="AI7" s="62"/>
      <c r="AJ7" s="62"/>
      <c r="AK7" s="3"/>
      <c r="AL7" s="62" t="s">
        <v>6</v>
      </c>
      <c r="AM7" s="62"/>
      <c r="AN7" s="62"/>
      <c r="AO7" s="62"/>
      <c r="AP7" s="62"/>
      <c r="AQ7" s="62"/>
      <c r="AR7" s="62"/>
      <c r="AS7" s="62"/>
      <c r="AT7" s="62" t="s">
        <v>7</v>
      </c>
      <c r="AU7" s="62"/>
      <c r="AV7" s="62"/>
      <c r="AW7" s="62"/>
      <c r="AX7" s="62"/>
      <c r="AY7" s="62"/>
      <c r="AZ7" s="62"/>
      <c r="BA7" s="62"/>
      <c r="BB7" s="62" t="s">
        <v>8</v>
      </c>
      <c r="BC7" s="62"/>
      <c r="BD7" s="62"/>
      <c r="BE7" s="62"/>
      <c r="BF7" s="62"/>
      <c r="BG7" s="62"/>
      <c r="BH7" s="62"/>
      <c r="BI7" s="62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1" t="str">
        <f>データ!I6</f>
        <v>法非適用</v>
      </c>
      <c r="C8" s="71"/>
      <c r="D8" s="71"/>
      <c r="E8" s="71"/>
      <c r="F8" s="71"/>
      <c r="G8" s="71"/>
      <c r="H8" s="71"/>
      <c r="I8" s="71" t="str">
        <f>データ!J6</f>
        <v>下水道事業</v>
      </c>
      <c r="J8" s="71"/>
      <c r="K8" s="71"/>
      <c r="L8" s="71"/>
      <c r="M8" s="71"/>
      <c r="N8" s="71"/>
      <c r="O8" s="71"/>
      <c r="P8" s="71" t="str">
        <f>データ!K6</f>
        <v>個別排水処理</v>
      </c>
      <c r="Q8" s="71"/>
      <c r="R8" s="71"/>
      <c r="S8" s="71"/>
      <c r="T8" s="71"/>
      <c r="U8" s="71"/>
      <c r="V8" s="71"/>
      <c r="W8" s="71" t="str">
        <f>データ!L6</f>
        <v>L2</v>
      </c>
      <c r="X8" s="71"/>
      <c r="Y8" s="71"/>
      <c r="Z8" s="71"/>
      <c r="AA8" s="71"/>
      <c r="AB8" s="71"/>
      <c r="AC8" s="71"/>
      <c r="AD8" s="72" t="str">
        <f>データ!$M$6</f>
        <v>非設置</v>
      </c>
      <c r="AE8" s="72"/>
      <c r="AF8" s="72"/>
      <c r="AG8" s="72"/>
      <c r="AH8" s="72"/>
      <c r="AI8" s="72"/>
      <c r="AJ8" s="72"/>
      <c r="AK8" s="3"/>
      <c r="AL8" s="66">
        <f>データ!S6</f>
        <v>3172</v>
      </c>
      <c r="AM8" s="66"/>
      <c r="AN8" s="66"/>
      <c r="AO8" s="66"/>
      <c r="AP8" s="66"/>
      <c r="AQ8" s="66"/>
      <c r="AR8" s="66"/>
      <c r="AS8" s="66"/>
      <c r="AT8" s="65">
        <f>データ!T6</f>
        <v>133.09</v>
      </c>
      <c r="AU8" s="65"/>
      <c r="AV8" s="65"/>
      <c r="AW8" s="65"/>
      <c r="AX8" s="65"/>
      <c r="AY8" s="65"/>
      <c r="AZ8" s="65"/>
      <c r="BA8" s="65"/>
      <c r="BB8" s="65">
        <f>データ!U6</f>
        <v>23.83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62" t="s">
        <v>12</v>
      </c>
      <c r="C9" s="62"/>
      <c r="D9" s="62"/>
      <c r="E9" s="62"/>
      <c r="F9" s="62"/>
      <c r="G9" s="62"/>
      <c r="H9" s="62"/>
      <c r="I9" s="62" t="s">
        <v>13</v>
      </c>
      <c r="J9" s="62"/>
      <c r="K9" s="62"/>
      <c r="L9" s="62"/>
      <c r="M9" s="62"/>
      <c r="N9" s="62"/>
      <c r="O9" s="62"/>
      <c r="P9" s="62" t="s">
        <v>14</v>
      </c>
      <c r="Q9" s="62"/>
      <c r="R9" s="62"/>
      <c r="S9" s="62"/>
      <c r="T9" s="62"/>
      <c r="U9" s="62"/>
      <c r="V9" s="62"/>
      <c r="W9" s="62" t="s">
        <v>15</v>
      </c>
      <c r="X9" s="62"/>
      <c r="Y9" s="62"/>
      <c r="Z9" s="62"/>
      <c r="AA9" s="62"/>
      <c r="AB9" s="62"/>
      <c r="AC9" s="62"/>
      <c r="AD9" s="62" t="s">
        <v>16</v>
      </c>
      <c r="AE9" s="62"/>
      <c r="AF9" s="62"/>
      <c r="AG9" s="62"/>
      <c r="AH9" s="62"/>
      <c r="AI9" s="62"/>
      <c r="AJ9" s="62"/>
      <c r="AK9" s="3"/>
      <c r="AL9" s="62" t="s">
        <v>17</v>
      </c>
      <c r="AM9" s="62"/>
      <c r="AN9" s="62"/>
      <c r="AO9" s="62"/>
      <c r="AP9" s="62"/>
      <c r="AQ9" s="62"/>
      <c r="AR9" s="62"/>
      <c r="AS9" s="62"/>
      <c r="AT9" s="62" t="s">
        <v>18</v>
      </c>
      <c r="AU9" s="62"/>
      <c r="AV9" s="62"/>
      <c r="AW9" s="62"/>
      <c r="AX9" s="62"/>
      <c r="AY9" s="62"/>
      <c r="AZ9" s="62"/>
      <c r="BA9" s="62"/>
      <c r="BB9" s="62" t="s">
        <v>19</v>
      </c>
      <c r="BC9" s="62"/>
      <c r="BD9" s="62"/>
      <c r="BE9" s="62"/>
      <c r="BF9" s="62"/>
      <c r="BG9" s="62"/>
      <c r="BH9" s="62"/>
      <c r="BI9" s="62"/>
      <c r="BJ9" s="3"/>
      <c r="BK9" s="3"/>
      <c r="BL9" s="63" t="s">
        <v>20</v>
      </c>
      <c r="BM9" s="64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データ!N6</f>
        <v>-</v>
      </c>
      <c r="C10" s="65"/>
      <c r="D10" s="65"/>
      <c r="E10" s="65"/>
      <c r="F10" s="65"/>
      <c r="G10" s="65"/>
      <c r="H10" s="65"/>
      <c r="I10" s="65" t="str">
        <f>データ!O6</f>
        <v>該当数値なし</v>
      </c>
      <c r="J10" s="65"/>
      <c r="K10" s="65"/>
      <c r="L10" s="65"/>
      <c r="M10" s="65"/>
      <c r="N10" s="65"/>
      <c r="O10" s="65"/>
      <c r="P10" s="65">
        <f>データ!P6</f>
        <v>8.48</v>
      </c>
      <c r="Q10" s="65"/>
      <c r="R10" s="65"/>
      <c r="S10" s="65"/>
      <c r="T10" s="65"/>
      <c r="U10" s="65"/>
      <c r="V10" s="65"/>
      <c r="W10" s="65">
        <f>データ!Q6</f>
        <v>100</v>
      </c>
      <c r="X10" s="65"/>
      <c r="Y10" s="65"/>
      <c r="Z10" s="65"/>
      <c r="AA10" s="65"/>
      <c r="AB10" s="65"/>
      <c r="AC10" s="65"/>
      <c r="AD10" s="66">
        <f>データ!R6</f>
        <v>2500</v>
      </c>
      <c r="AE10" s="66"/>
      <c r="AF10" s="66"/>
      <c r="AG10" s="66"/>
      <c r="AH10" s="66"/>
      <c r="AI10" s="66"/>
      <c r="AJ10" s="66"/>
      <c r="AK10" s="2"/>
      <c r="AL10" s="66">
        <f>データ!V6</f>
        <v>276</v>
      </c>
      <c r="AM10" s="66"/>
      <c r="AN10" s="66"/>
      <c r="AO10" s="66"/>
      <c r="AP10" s="66"/>
      <c r="AQ10" s="66"/>
      <c r="AR10" s="66"/>
      <c r="AS10" s="66"/>
      <c r="AT10" s="65">
        <f>データ!W6</f>
        <v>7.5</v>
      </c>
      <c r="AU10" s="65"/>
      <c r="AV10" s="65"/>
      <c r="AW10" s="65"/>
      <c r="AX10" s="65"/>
      <c r="AY10" s="65"/>
      <c r="AZ10" s="65"/>
      <c r="BA10" s="65"/>
      <c r="BB10" s="65">
        <f>データ!X6</f>
        <v>36.799999999999997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22</v>
      </c>
      <c r="BM10" s="68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7" t="s">
        <v>24</v>
      </c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</row>
    <row r="14" spans="1:78" ht="13.5" customHeight="1" x14ac:dyDescent="0.15">
      <c r="A14" s="2"/>
      <c r="B14" s="59" t="s">
        <v>25</v>
      </c>
      <c r="C14" s="60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1"/>
      <c r="BK14" s="2"/>
      <c r="BL14" s="41" t="s">
        <v>26</v>
      </c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3"/>
    </row>
    <row r="15" spans="1:78" ht="13.5" customHeight="1" x14ac:dyDescent="0.15">
      <c r="A15" s="2"/>
      <c r="B15" s="54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6"/>
      <c r="BK15" s="2"/>
      <c r="BL15" s="44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6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7" t="s">
        <v>124</v>
      </c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9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7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9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7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9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7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9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7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9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7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9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7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9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7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9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7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9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7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9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7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9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7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9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7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9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7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9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7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9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7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9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7"/>
      <c r="BM32" s="48"/>
      <c r="BN32" s="48"/>
      <c r="BO32" s="48"/>
      <c r="BP32" s="48"/>
      <c r="BQ32" s="48"/>
      <c r="BR32" s="48"/>
      <c r="BS32" s="48"/>
      <c r="BT32" s="48"/>
      <c r="BU32" s="48"/>
      <c r="BV32" s="48"/>
      <c r="BW32" s="48"/>
      <c r="BX32" s="48"/>
      <c r="BY32" s="48"/>
      <c r="BZ32" s="49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7"/>
      <c r="BM33" s="48"/>
      <c r="BN33" s="48"/>
      <c r="BO33" s="48"/>
      <c r="BP33" s="48"/>
      <c r="BQ33" s="48"/>
      <c r="BR33" s="48"/>
      <c r="BS33" s="48"/>
      <c r="BT33" s="48"/>
      <c r="BU33" s="48"/>
      <c r="BV33" s="48"/>
      <c r="BW33" s="48"/>
      <c r="BX33" s="48"/>
      <c r="BY33" s="48"/>
      <c r="BZ33" s="49"/>
    </row>
    <row r="34" spans="1:78" ht="13.5" customHeight="1" x14ac:dyDescent="0.15">
      <c r="A34" s="2"/>
      <c r="B34" s="16"/>
      <c r="C34" s="53" t="s">
        <v>27</v>
      </c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19"/>
      <c r="R34" s="53" t="s">
        <v>28</v>
      </c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19"/>
      <c r="AG34" s="53" t="s">
        <v>29</v>
      </c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19"/>
      <c r="AV34" s="53" t="s">
        <v>30</v>
      </c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18"/>
      <c r="BK34" s="2"/>
      <c r="BL34" s="47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9"/>
    </row>
    <row r="35" spans="1:78" ht="13.5" customHeight="1" x14ac:dyDescent="0.15">
      <c r="A35" s="2"/>
      <c r="B35" s="16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19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19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19"/>
      <c r="AV35" s="53"/>
      <c r="AW35" s="53"/>
      <c r="AX35" s="53"/>
      <c r="AY35" s="53"/>
      <c r="AZ35" s="53"/>
      <c r="BA35" s="53"/>
      <c r="BB35" s="53"/>
      <c r="BC35" s="53"/>
      <c r="BD35" s="53"/>
      <c r="BE35" s="53"/>
      <c r="BF35" s="53"/>
      <c r="BG35" s="53"/>
      <c r="BH35" s="53"/>
      <c r="BI35" s="53"/>
      <c r="BJ35" s="18"/>
      <c r="BK35" s="2"/>
      <c r="BL35" s="47"/>
      <c r="BM35" s="48"/>
      <c r="BN35" s="48"/>
      <c r="BO35" s="48"/>
      <c r="BP35" s="48"/>
      <c r="BQ35" s="48"/>
      <c r="BR35" s="48"/>
      <c r="BS35" s="48"/>
      <c r="BT35" s="48"/>
      <c r="BU35" s="48"/>
      <c r="BV35" s="48"/>
      <c r="BW35" s="48"/>
      <c r="BX35" s="48"/>
      <c r="BY35" s="48"/>
      <c r="BZ35" s="49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7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9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7"/>
      <c r="BM37" s="48"/>
      <c r="BN37" s="48"/>
      <c r="BO37" s="48"/>
      <c r="BP37" s="48"/>
      <c r="BQ37" s="48"/>
      <c r="BR37" s="48"/>
      <c r="BS37" s="48"/>
      <c r="BT37" s="48"/>
      <c r="BU37" s="48"/>
      <c r="BV37" s="48"/>
      <c r="BW37" s="48"/>
      <c r="BX37" s="48"/>
      <c r="BY37" s="48"/>
      <c r="BZ37" s="49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7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9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7"/>
      <c r="BM39" s="48"/>
      <c r="BN39" s="48"/>
      <c r="BO39" s="48"/>
      <c r="BP39" s="48"/>
      <c r="BQ39" s="48"/>
      <c r="BR39" s="48"/>
      <c r="BS39" s="48"/>
      <c r="BT39" s="48"/>
      <c r="BU39" s="48"/>
      <c r="BV39" s="48"/>
      <c r="BW39" s="48"/>
      <c r="BX39" s="48"/>
      <c r="BY39" s="48"/>
      <c r="BZ39" s="49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7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9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7"/>
      <c r="BM41" s="48"/>
      <c r="BN41" s="48"/>
      <c r="BO41" s="48"/>
      <c r="BP41" s="48"/>
      <c r="BQ41" s="48"/>
      <c r="BR41" s="48"/>
      <c r="BS41" s="48"/>
      <c r="BT41" s="48"/>
      <c r="BU41" s="48"/>
      <c r="BV41" s="48"/>
      <c r="BW41" s="48"/>
      <c r="BX41" s="48"/>
      <c r="BY41" s="48"/>
      <c r="BZ41" s="49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7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9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7"/>
      <c r="BM43" s="48"/>
      <c r="BN43" s="48"/>
      <c r="BO43" s="48"/>
      <c r="BP43" s="48"/>
      <c r="BQ43" s="48"/>
      <c r="BR43" s="48"/>
      <c r="BS43" s="48"/>
      <c r="BT43" s="48"/>
      <c r="BU43" s="48"/>
      <c r="BV43" s="48"/>
      <c r="BW43" s="48"/>
      <c r="BX43" s="48"/>
      <c r="BY43" s="48"/>
      <c r="BZ43" s="49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0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2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1" t="s">
        <v>31</v>
      </c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3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4"/>
      <c r="BM46" s="45"/>
      <c r="BN46" s="45"/>
      <c r="BO46" s="45"/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6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7" t="s">
        <v>122</v>
      </c>
      <c r="BM47" s="48"/>
      <c r="BN47" s="48"/>
      <c r="BO47" s="48"/>
      <c r="BP47" s="48"/>
      <c r="BQ47" s="48"/>
      <c r="BR47" s="48"/>
      <c r="BS47" s="48"/>
      <c r="BT47" s="48"/>
      <c r="BU47" s="48"/>
      <c r="BV47" s="48"/>
      <c r="BW47" s="48"/>
      <c r="BX47" s="48"/>
      <c r="BY47" s="48"/>
      <c r="BZ47" s="49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7"/>
      <c r="BM48" s="48"/>
      <c r="BN48" s="48"/>
      <c r="BO48" s="48"/>
      <c r="BP48" s="48"/>
      <c r="BQ48" s="48"/>
      <c r="BR48" s="48"/>
      <c r="BS48" s="48"/>
      <c r="BT48" s="48"/>
      <c r="BU48" s="48"/>
      <c r="BV48" s="48"/>
      <c r="BW48" s="48"/>
      <c r="BX48" s="48"/>
      <c r="BY48" s="48"/>
      <c r="BZ48" s="49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7"/>
      <c r="BM49" s="48"/>
      <c r="BN49" s="48"/>
      <c r="BO49" s="48"/>
      <c r="BP49" s="48"/>
      <c r="BQ49" s="48"/>
      <c r="BR49" s="48"/>
      <c r="BS49" s="48"/>
      <c r="BT49" s="48"/>
      <c r="BU49" s="48"/>
      <c r="BV49" s="48"/>
      <c r="BW49" s="48"/>
      <c r="BX49" s="48"/>
      <c r="BY49" s="48"/>
      <c r="BZ49" s="49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7"/>
      <c r="BM50" s="48"/>
      <c r="BN50" s="48"/>
      <c r="BO50" s="48"/>
      <c r="BP50" s="48"/>
      <c r="BQ50" s="48"/>
      <c r="BR50" s="48"/>
      <c r="BS50" s="48"/>
      <c r="BT50" s="48"/>
      <c r="BU50" s="48"/>
      <c r="BV50" s="48"/>
      <c r="BW50" s="48"/>
      <c r="BX50" s="48"/>
      <c r="BY50" s="48"/>
      <c r="BZ50" s="49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7"/>
      <c r="BM51" s="48"/>
      <c r="BN51" s="48"/>
      <c r="BO51" s="48"/>
      <c r="BP51" s="48"/>
      <c r="BQ51" s="48"/>
      <c r="BR51" s="48"/>
      <c r="BS51" s="48"/>
      <c r="BT51" s="48"/>
      <c r="BU51" s="48"/>
      <c r="BV51" s="48"/>
      <c r="BW51" s="48"/>
      <c r="BX51" s="48"/>
      <c r="BY51" s="48"/>
      <c r="BZ51" s="49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7"/>
      <c r="BM52" s="48"/>
      <c r="BN52" s="48"/>
      <c r="BO52" s="48"/>
      <c r="BP52" s="48"/>
      <c r="BQ52" s="48"/>
      <c r="BR52" s="48"/>
      <c r="BS52" s="48"/>
      <c r="BT52" s="48"/>
      <c r="BU52" s="48"/>
      <c r="BV52" s="48"/>
      <c r="BW52" s="48"/>
      <c r="BX52" s="48"/>
      <c r="BY52" s="48"/>
      <c r="BZ52" s="49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7"/>
      <c r="BM53" s="48"/>
      <c r="BN53" s="48"/>
      <c r="BO53" s="48"/>
      <c r="BP53" s="48"/>
      <c r="BQ53" s="48"/>
      <c r="BR53" s="48"/>
      <c r="BS53" s="48"/>
      <c r="BT53" s="48"/>
      <c r="BU53" s="48"/>
      <c r="BV53" s="48"/>
      <c r="BW53" s="48"/>
      <c r="BX53" s="48"/>
      <c r="BY53" s="48"/>
      <c r="BZ53" s="49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7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9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7"/>
      <c r="BM55" s="48"/>
      <c r="BN55" s="48"/>
      <c r="BO55" s="48"/>
      <c r="BP55" s="48"/>
      <c r="BQ55" s="48"/>
      <c r="BR55" s="48"/>
      <c r="BS55" s="48"/>
      <c r="BT55" s="48"/>
      <c r="BU55" s="48"/>
      <c r="BV55" s="48"/>
      <c r="BW55" s="48"/>
      <c r="BX55" s="48"/>
      <c r="BY55" s="48"/>
      <c r="BZ55" s="49"/>
    </row>
    <row r="56" spans="1:78" ht="13.5" customHeight="1" x14ac:dyDescent="0.15">
      <c r="A56" s="2"/>
      <c r="B56" s="16"/>
      <c r="C56" s="53" t="s">
        <v>32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19"/>
      <c r="R56" s="53" t="s">
        <v>33</v>
      </c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19"/>
      <c r="AG56" s="53" t="s">
        <v>34</v>
      </c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19"/>
      <c r="AV56" s="53" t="s">
        <v>35</v>
      </c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18"/>
      <c r="BK56" s="2"/>
      <c r="BL56" s="47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9"/>
    </row>
    <row r="57" spans="1:78" ht="13.5" customHeight="1" x14ac:dyDescent="0.15">
      <c r="A57" s="2"/>
      <c r="B57" s="16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19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19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19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18"/>
      <c r="BK57" s="2"/>
      <c r="BL57" s="47"/>
      <c r="BM57" s="48"/>
      <c r="BN57" s="48"/>
      <c r="BO57" s="48"/>
      <c r="BP57" s="48"/>
      <c r="BQ57" s="48"/>
      <c r="BR57" s="48"/>
      <c r="BS57" s="48"/>
      <c r="BT57" s="48"/>
      <c r="BU57" s="48"/>
      <c r="BV57" s="48"/>
      <c r="BW57" s="48"/>
      <c r="BX57" s="48"/>
      <c r="BY57" s="48"/>
      <c r="BZ57" s="49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7"/>
      <c r="BM58" s="48"/>
      <c r="BN58" s="48"/>
      <c r="BO58" s="48"/>
      <c r="BP58" s="48"/>
      <c r="BQ58" s="48"/>
      <c r="BR58" s="48"/>
      <c r="BS58" s="48"/>
      <c r="BT58" s="48"/>
      <c r="BU58" s="48"/>
      <c r="BV58" s="48"/>
      <c r="BW58" s="48"/>
      <c r="BX58" s="48"/>
      <c r="BY58" s="48"/>
      <c r="BZ58" s="49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7"/>
      <c r="BM59" s="48"/>
      <c r="BN59" s="48"/>
      <c r="BO59" s="48"/>
      <c r="BP59" s="48"/>
      <c r="BQ59" s="48"/>
      <c r="BR59" s="48"/>
      <c r="BS59" s="48"/>
      <c r="BT59" s="48"/>
      <c r="BU59" s="48"/>
      <c r="BV59" s="48"/>
      <c r="BW59" s="48"/>
      <c r="BX59" s="48"/>
      <c r="BY59" s="48"/>
      <c r="BZ59" s="49"/>
    </row>
    <row r="60" spans="1:78" ht="13.5" customHeight="1" x14ac:dyDescent="0.15">
      <c r="A60" s="2"/>
      <c r="B60" s="54" t="s">
        <v>36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B60" s="55"/>
      <c r="AC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  <c r="AS60" s="55"/>
      <c r="AT60" s="55"/>
      <c r="AU60" s="55"/>
      <c r="AV60" s="55"/>
      <c r="AW60" s="55"/>
      <c r="AX60" s="55"/>
      <c r="AY60" s="55"/>
      <c r="AZ60" s="55"/>
      <c r="BA60" s="55"/>
      <c r="BB60" s="55"/>
      <c r="BC60" s="55"/>
      <c r="BD60" s="55"/>
      <c r="BE60" s="55"/>
      <c r="BF60" s="55"/>
      <c r="BG60" s="55"/>
      <c r="BH60" s="55"/>
      <c r="BI60" s="55"/>
      <c r="BJ60" s="56"/>
      <c r="BK60" s="2"/>
      <c r="BL60" s="47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9"/>
    </row>
    <row r="61" spans="1:78" ht="13.5" customHeight="1" x14ac:dyDescent="0.15">
      <c r="A61" s="2"/>
      <c r="B61" s="54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B61" s="55"/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55"/>
      <c r="BH61" s="55"/>
      <c r="BI61" s="55"/>
      <c r="BJ61" s="56"/>
      <c r="BK61" s="2"/>
      <c r="BL61" s="47"/>
      <c r="BM61" s="48"/>
      <c r="BN61" s="48"/>
      <c r="BO61" s="48"/>
      <c r="BP61" s="48"/>
      <c r="BQ61" s="48"/>
      <c r="BR61" s="48"/>
      <c r="BS61" s="48"/>
      <c r="BT61" s="48"/>
      <c r="BU61" s="48"/>
      <c r="BV61" s="48"/>
      <c r="BW61" s="48"/>
      <c r="BX61" s="48"/>
      <c r="BY61" s="48"/>
      <c r="BZ61" s="49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7"/>
      <c r="BM62" s="48"/>
      <c r="BN62" s="48"/>
      <c r="BO62" s="48"/>
      <c r="BP62" s="48"/>
      <c r="BQ62" s="48"/>
      <c r="BR62" s="48"/>
      <c r="BS62" s="48"/>
      <c r="BT62" s="48"/>
      <c r="BU62" s="48"/>
      <c r="BV62" s="48"/>
      <c r="BW62" s="48"/>
      <c r="BX62" s="48"/>
      <c r="BY62" s="48"/>
      <c r="BZ62" s="49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0"/>
      <c r="BM63" s="51"/>
      <c r="BN63" s="51"/>
      <c r="BO63" s="51"/>
      <c r="BP63" s="51"/>
      <c r="BQ63" s="51"/>
      <c r="BR63" s="51"/>
      <c r="BS63" s="51"/>
      <c r="BT63" s="51"/>
      <c r="BU63" s="51"/>
      <c r="BV63" s="51"/>
      <c r="BW63" s="51"/>
      <c r="BX63" s="51"/>
      <c r="BY63" s="51"/>
      <c r="BZ63" s="52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1" t="s">
        <v>37</v>
      </c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3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4"/>
      <c r="BM65" s="45"/>
      <c r="BN65" s="45"/>
      <c r="BO65" s="45"/>
      <c r="BP65" s="45"/>
      <c r="BQ65" s="45"/>
      <c r="BR65" s="45"/>
      <c r="BS65" s="45"/>
      <c r="BT65" s="45"/>
      <c r="BU65" s="45"/>
      <c r="BV65" s="45"/>
      <c r="BW65" s="45"/>
      <c r="BX65" s="45"/>
      <c r="BY65" s="45"/>
      <c r="BZ65" s="46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7" t="s">
        <v>123</v>
      </c>
      <c r="BM66" s="48"/>
      <c r="BN66" s="48"/>
      <c r="BO66" s="48"/>
      <c r="BP66" s="48"/>
      <c r="BQ66" s="48"/>
      <c r="BR66" s="48"/>
      <c r="BS66" s="48"/>
      <c r="BT66" s="48"/>
      <c r="BU66" s="48"/>
      <c r="BV66" s="48"/>
      <c r="BW66" s="48"/>
      <c r="BX66" s="48"/>
      <c r="BY66" s="48"/>
      <c r="BZ66" s="49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7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9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7"/>
      <c r="BM68" s="48"/>
      <c r="BN68" s="48"/>
      <c r="BO68" s="48"/>
      <c r="BP68" s="48"/>
      <c r="BQ68" s="48"/>
      <c r="BR68" s="48"/>
      <c r="BS68" s="48"/>
      <c r="BT68" s="48"/>
      <c r="BU68" s="48"/>
      <c r="BV68" s="48"/>
      <c r="BW68" s="48"/>
      <c r="BX68" s="48"/>
      <c r="BY68" s="48"/>
      <c r="BZ68" s="49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7"/>
      <c r="BM69" s="48"/>
      <c r="BN69" s="48"/>
      <c r="BO69" s="48"/>
      <c r="BP69" s="48"/>
      <c r="BQ69" s="48"/>
      <c r="BR69" s="48"/>
      <c r="BS69" s="48"/>
      <c r="BT69" s="48"/>
      <c r="BU69" s="48"/>
      <c r="BV69" s="48"/>
      <c r="BW69" s="48"/>
      <c r="BX69" s="48"/>
      <c r="BY69" s="48"/>
      <c r="BZ69" s="49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7"/>
      <c r="BM70" s="48"/>
      <c r="BN70" s="48"/>
      <c r="BO70" s="48"/>
      <c r="BP70" s="48"/>
      <c r="BQ70" s="48"/>
      <c r="BR70" s="48"/>
      <c r="BS70" s="48"/>
      <c r="BT70" s="48"/>
      <c r="BU70" s="48"/>
      <c r="BV70" s="48"/>
      <c r="BW70" s="48"/>
      <c r="BX70" s="48"/>
      <c r="BY70" s="48"/>
      <c r="BZ70" s="49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7"/>
      <c r="BM71" s="48"/>
      <c r="BN71" s="48"/>
      <c r="BO71" s="48"/>
      <c r="BP71" s="48"/>
      <c r="BQ71" s="48"/>
      <c r="BR71" s="48"/>
      <c r="BS71" s="48"/>
      <c r="BT71" s="48"/>
      <c r="BU71" s="48"/>
      <c r="BV71" s="48"/>
      <c r="BW71" s="48"/>
      <c r="BX71" s="48"/>
      <c r="BY71" s="48"/>
      <c r="BZ71" s="49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7"/>
      <c r="BM72" s="48"/>
      <c r="BN72" s="48"/>
      <c r="BO72" s="48"/>
      <c r="BP72" s="48"/>
      <c r="BQ72" s="48"/>
      <c r="BR72" s="48"/>
      <c r="BS72" s="48"/>
      <c r="BT72" s="48"/>
      <c r="BU72" s="48"/>
      <c r="BV72" s="48"/>
      <c r="BW72" s="48"/>
      <c r="BX72" s="48"/>
      <c r="BY72" s="48"/>
      <c r="BZ72" s="49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7"/>
      <c r="BM73" s="48"/>
      <c r="BN73" s="48"/>
      <c r="BO73" s="48"/>
      <c r="BP73" s="48"/>
      <c r="BQ73" s="48"/>
      <c r="BR73" s="48"/>
      <c r="BS73" s="48"/>
      <c r="BT73" s="48"/>
      <c r="BU73" s="48"/>
      <c r="BV73" s="48"/>
      <c r="BW73" s="48"/>
      <c r="BX73" s="48"/>
      <c r="BY73" s="48"/>
      <c r="BZ73" s="49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7"/>
      <c r="BM74" s="48"/>
      <c r="BN74" s="48"/>
      <c r="BO74" s="48"/>
      <c r="BP74" s="48"/>
      <c r="BQ74" s="48"/>
      <c r="BR74" s="48"/>
      <c r="BS74" s="48"/>
      <c r="BT74" s="48"/>
      <c r="BU74" s="48"/>
      <c r="BV74" s="48"/>
      <c r="BW74" s="48"/>
      <c r="BX74" s="48"/>
      <c r="BY74" s="48"/>
      <c r="BZ74" s="49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7"/>
      <c r="BM75" s="48"/>
      <c r="BN75" s="48"/>
      <c r="BO75" s="48"/>
      <c r="BP75" s="48"/>
      <c r="BQ75" s="48"/>
      <c r="BR75" s="48"/>
      <c r="BS75" s="48"/>
      <c r="BT75" s="48"/>
      <c r="BU75" s="48"/>
      <c r="BV75" s="48"/>
      <c r="BW75" s="48"/>
      <c r="BX75" s="48"/>
      <c r="BY75" s="48"/>
      <c r="BZ75" s="49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7"/>
      <c r="BM76" s="48"/>
      <c r="BN76" s="48"/>
      <c r="BO76" s="48"/>
      <c r="BP76" s="48"/>
      <c r="BQ76" s="48"/>
      <c r="BR76" s="48"/>
      <c r="BS76" s="48"/>
      <c r="BT76" s="48"/>
      <c r="BU76" s="48"/>
      <c r="BV76" s="48"/>
      <c r="BW76" s="48"/>
      <c r="BX76" s="48"/>
      <c r="BY76" s="48"/>
      <c r="BZ76" s="49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7"/>
      <c r="BM77" s="48"/>
      <c r="BN77" s="48"/>
      <c r="BO77" s="48"/>
      <c r="BP77" s="48"/>
      <c r="BQ77" s="48"/>
      <c r="BR77" s="48"/>
      <c r="BS77" s="48"/>
      <c r="BT77" s="48"/>
      <c r="BU77" s="48"/>
      <c r="BV77" s="48"/>
      <c r="BW77" s="48"/>
      <c r="BX77" s="48"/>
      <c r="BY77" s="48"/>
      <c r="BZ77" s="49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7"/>
      <c r="BM78" s="48"/>
      <c r="BN78" s="48"/>
      <c r="BO78" s="48"/>
      <c r="BP78" s="48"/>
      <c r="BQ78" s="48"/>
      <c r="BR78" s="48"/>
      <c r="BS78" s="48"/>
      <c r="BT78" s="48"/>
      <c r="BU78" s="48"/>
      <c r="BV78" s="48"/>
      <c r="BW78" s="48"/>
      <c r="BX78" s="48"/>
      <c r="BY78" s="48"/>
      <c r="BZ78" s="49"/>
    </row>
    <row r="79" spans="1:78" ht="13.5" customHeight="1" x14ac:dyDescent="0.15">
      <c r="A79" s="2"/>
      <c r="B79" s="16"/>
      <c r="C79" s="53" t="s">
        <v>38</v>
      </c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19"/>
      <c r="V79" s="19"/>
      <c r="W79" s="53" t="s">
        <v>39</v>
      </c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19"/>
      <c r="AP79" s="19"/>
      <c r="AQ79" s="53" t="s">
        <v>40</v>
      </c>
      <c r="AR79" s="53"/>
      <c r="AS79" s="53"/>
      <c r="AT79" s="53"/>
      <c r="AU79" s="53"/>
      <c r="AV79" s="53"/>
      <c r="AW79" s="53"/>
      <c r="AX79" s="53"/>
      <c r="AY79" s="53"/>
      <c r="AZ79" s="53"/>
      <c r="BA79" s="53"/>
      <c r="BB79" s="53"/>
      <c r="BC79" s="53"/>
      <c r="BD79" s="53"/>
      <c r="BE79" s="53"/>
      <c r="BF79" s="53"/>
      <c r="BG79" s="53"/>
      <c r="BH79" s="53"/>
      <c r="BI79" s="17"/>
      <c r="BJ79" s="18"/>
      <c r="BK79" s="2"/>
      <c r="BL79" s="47"/>
      <c r="BM79" s="48"/>
      <c r="BN79" s="48"/>
      <c r="BO79" s="48"/>
      <c r="BP79" s="48"/>
      <c r="BQ79" s="48"/>
      <c r="BR79" s="48"/>
      <c r="BS79" s="48"/>
      <c r="BT79" s="48"/>
      <c r="BU79" s="48"/>
      <c r="BV79" s="48"/>
      <c r="BW79" s="48"/>
      <c r="BX79" s="48"/>
      <c r="BY79" s="48"/>
      <c r="BZ79" s="49"/>
    </row>
    <row r="80" spans="1:78" ht="13.5" customHeight="1" x14ac:dyDescent="0.15">
      <c r="A80" s="2"/>
      <c r="B80" s="16"/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19"/>
      <c r="V80" s="19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19"/>
      <c r="AP80" s="19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  <c r="BB80" s="53"/>
      <c r="BC80" s="53"/>
      <c r="BD80" s="53"/>
      <c r="BE80" s="53"/>
      <c r="BF80" s="53"/>
      <c r="BG80" s="53"/>
      <c r="BH80" s="53"/>
      <c r="BI80" s="17"/>
      <c r="BJ80" s="18"/>
      <c r="BK80" s="2"/>
      <c r="BL80" s="47"/>
      <c r="BM80" s="48"/>
      <c r="BN80" s="48"/>
      <c r="BO80" s="48"/>
      <c r="BP80" s="48"/>
      <c r="BQ80" s="48"/>
      <c r="BR80" s="48"/>
      <c r="BS80" s="48"/>
      <c r="BT80" s="48"/>
      <c r="BU80" s="48"/>
      <c r="BV80" s="48"/>
      <c r="BW80" s="48"/>
      <c r="BX80" s="48"/>
      <c r="BY80" s="48"/>
      <c r="BZ80" s="49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7"/>
      <c r="BM81" s="48"/>
      <c r="BN81" s="48"/>
      <c r="BO81" s="48"/>
      <c r="BP81" s="48"/>
      <c r="BQ81" s="48"/>
      <c r="BR81" s="48"/>
      <c r="BS81" s="48"/>
      <c r="BT81" s="48"/>
      <c r="BU81" s="48"/>
      <c r="BV81" s="48"/>
      <c r="BW81" s="48"/>
      <c r="BX81" s="48"/>
      <c r="BY81" s="48"/>
      <c r="BZ81" s="49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50"/>
      <c r="BM82" s="51"/>
      <c r="BN82" s="51"/>
      <c r="BO82" s="51"/>
      <c r="BP82" s="51"/>
      <c r="BQ82" s="51"/>
      <c r="BR82" s="51"/>
      <c r="BS82" s="51"/>
      <c r="BT82" s="51"/>
      <c r="BU82" s="51"/>
      <c r="BV82" s="51"/>
      <c r="BW82" s="51"/>
      <c r="BX82" s="51"/>
      <c r="BY82" s="51"/>
      <c r="BZ82" s="52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【878.58】</v>
      </c>
      <c r="I86" s="25" t="str">
        <f>データ!CA6</f>
        <v>【52.62】</v>
      </c>
      <c r="J86" s="25" t="str">
        <f>データ!CL6</f>
        <v>【296.38】</v>
      </c>
      <c r="K86" s="25" t="str">
        <f>データ!CW6</f>
        <v>【51.55】</v>
      </c>
      <c r="L86" s="25" t="str">
        <f>データ!DH6</f>
        <v>【80.14】</v>
      </c>
      <c r="M86" s="25" t="s">
        <v>55</v>
      </c>
      <c r="N86" s="25" t="s">
        <v>55</v>
      </c>
      <c r="O86" s="25" t="str">
        <f>データ!EO6</f>
        <v>【-】</v>
      </c>
    </row>
  </sheetData>
  <sheetProtection algorithmName="SHA-512" hashValue="7qfwa2q+xytT/N2ZH3uWMj6BcDZQX2Y9iXzVN9jN8p14k/Ln5rdgJzDFizqTGOKjGAJ7Qf8bUahkNNIHD73x6w==" saltValue="Y//re+qWwjVhncYOpm3HIA==" spinCount="100000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56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57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58</v>
      </c>
      <c r="B3" s="28" t="s">
        <v>59</v>
      </c>
      <c r="C3" s="28" t="s">
        <v>60</v>
      </c>
      <c r="D3" s="28" t="s">
        <v>61</v>
      </c>
      <c r="E3" s="28" t="s">
        <v>62</v>
      </c>
      <c r="F3" s="28" t="s">
        <v>63</v>
      </c>
      <c r="G3" s="28" t="s">
        <v>64</v>
      </c>
      <c r="H3" s="76" t="s">
        <v>65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66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67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68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69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70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71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72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73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74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75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76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77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78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79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80</v>
      </c>
      <c r="B5" s="30"/>
      <c r="C5" s="30"/>
      <c r="D5" s="30"/>
      <c r="E5" s="30"/>
      <c r="F5" s="30"/>
      <c r="G5" s="30"/>
      <c r="H5" s="31" t="s">
        <v>81</v>
      </c>
      <c r="I5" s="31" t="s">
        <v>82</v>
      </c>
      <c r="J5" s="31" t="s">
        <v>83</v>
      </c>
      <c r="K5" s="31" t="s">
        <v>84</v>
      </c>
      <c r="L5" s="31" t="s">
        <v>85</v>
      </c>
      <c r="M5" s="31" t="s">
        <v>5</v>
      </c>
      <c r="N5" s="31" t="s">
        <v>86</v>
      </c>
      <c r="O5" s="31" t="s">
        <v>87</v>
      </c>
      <c r="P5" s="31" t="s">
        <v>88</v>
      </c>
      <c r="Q5" s="31" t="s">
        <v>89</v>
      </c>
      <c r="R5" s="31" t="s">
        <v>90</v>
      </c>
      <c r="S5" s="31" t="s">
        <v>91</v>
      </c>
      <c r="T5" s="31" t="s">
        <v>92</v>
      </c>
      <c r="U5" s="31" t="s">
        <v>93</v>
      </c>
      <c r="V5" s="31" t="s">
        <v>94</v>
      </c>
      <c r="W5" s="31" t="s">
        <v>95</v>
      </c>
      <c r="X5" s="31" t="s">
        <v>96</v>
      </c>
      <c r="Y5" s="31" t="s">
        <v>97</v>
      </c>
      <c r="Z5" s="31" t="s">
        <v>98</v>
      </c>
      <c r="AA5" s="31" t="s">
        <v>99</v>
      </c>
      <c r="AB5" s="31" t="s">
        <v>100</v>
      </c>
      <c r="AC5" s="31" t="s">
        <v>101</v>
      </c>
      <c r="AD5" s="31" t="s">
        <v>102</v>
      </c>
      <c r="AE5" s="31" t="s">
        <v>103</v>
      </c>
      <c r="AF5" s="31" t="s">
        <v>104</v>
      </c>
      <c r="AG5" s="31" t="s">
        <v>105</v>
      </c>
      <c r="AH5" s="31" t="s">
        <v>106</v>
      </c>
      <c r="AI5" s="31" t="s">
        <v>43</v>
      </c>
      <c r="AJ5" s="31" t="s">
        <v>97</v>
      </c>
      <c r="AK5" s="31" t="s">
        <v>98</v>
      </c>
      <c r="AL5" s="31" t="s">
        <v>99</v>
      </c>
      <c r="AM5" s="31" t="s">
        <v>100</v>
      </c>
      <c r="AN5" s="31" t="s">
        <v>101</v>
      </c>
      <c r="AO5" s="31" t="s">
        <v>102</v>
      </c>
      <c r="AP5" s="31" t="s">
        <v>103</v>
      </c>
      <c r="AQ5" s="31" t="s">
        <v>104</v>
      </c>
      <c r="AR5" s="31" t="s">
        <v>105</v>
      </c>
      <c r="AS5" s="31" t="s">
        <v>106</v>
      </c>
      <c r="AT5" s="31" t="s">
        <v>107</v>
      </c>
      <c r="AU5" s="31" t="s">
        <v>97</v>
      </c>
      <c r="AV5" s="31" t="s">
        <v>98</v>
      </c>
      <c r="AW5" s="31" t="s">
        <v>99</v>
      </c>
      <c r="AX5" s="31" t="s">
        <v>100</v>
      </c>
      <c r="AY5" s="31" t="s">
        <v>101</v>
      </c>
      <c r="AZ5" s="31" t="s">
        <v>102</v>
      </c>
      <c r="BA5" s="31" t="s">
        <v>103</v>
      </c>
      <c r="BB5" s="31" t="s">
        <v>104</v>
      </c>
      <c r="BC5" s="31" t="s">
        <v>105</v>
      </c>
      <c r="BD5" s="31" t="s">
        <v>106</v>
      </c>
      <c r="BE5" s="31" t="s">
        <v>107</v>
      </c>
      <c r="BF5" s="31" t="s">
        <v>97</v>
      </c>
      <c r="BG5" s="31" t="s">
        <v>98</v>
      </c>
      <c r="BH5" s="31" t="s">
        <v>99</v>
      </c>
      <c r="BI5" s="31" t="s">
        <v>100</v>
      </c>
      <c r="BJ5" s="31" t="s">
        <v>101</v>
      </c>
      <c r="BK5" s="31" t="s">
        <v>102</v>
      </c>
      <c r="BL5" s="31" t="s">
        <v>103</v>
      </c>
      <c r="BM5" s="31" t="s">
        <v>104</v>
      </c>
      <c r="BN5" s="31" t="s">
        <v>105</v>
      </c>
      <c r="BO5" s="31" t="s">
        <v>106</v>
      </c>
      <c r="BP5" s="31" t="s">
        <v>107</v>
      </c>
      <c r="BQ5" s="31" t="s">
        <v>97</v>
      </c>
      <c r="BR5" s="31" t="s">
        <v>98</v>
      </c>
      <c r="BS5" s="31" t="s">
        <v>99</v>
      </c>
      <c r="BT5" s="31" t="s">
        <v>100</v>
      </c>
      <c r="BU5" s="31" t="s">
        <v>101</v>
      </c>
      <c r="BV5" s="31" t="s">
        <v>102</v>
      </c>
      <c r="BW5" s="31" t="s">
        <v>103</v>
      </c>
      <c r="BX5" s="31" t="s">
        <v>104</v>
      </c>
      <c r="BY5" s="31" t="s">
        <v>105</v>
      </c>
      <c r="BZ5" s="31" t="s">
        <v>106</v>
      </c>
      <c r="CA5" s="31" t="s">
        <v>107</v>
      </c>
      <c r="CB5" s="31" t="s">
        <v>97</v>
      </c>
      <c r="CC5" s="31" t="s">
        <v>98</v>
      </c>
      <c r="CD5" s="31" t="s">
        <v>99</v>
      </c>
      <c r="CE5" s="31" t="s">
        <v>100</v>
      </c>
      <c r="CF5" s="31" t="s">
        <v>101</v>
      </c>
      <c r="CG5" s="31" t="s">
        <v>102</v>
      </c>
      <c r="CH5" s="31" t="s">
        <v>103</v>
      </c>
      <c r="CI5" s="31" t="s">
        <v>104</v>
      </c>
      <c r="CJ5" s="31" t="s">
        <v>105</v>
      </c>
      <c r="CK5" s="31" t="s">
        <v>106</v>
      </c>
      <c r="CL5" s="31" t="s">
        <v>107</v>
      </c>
      <c r="CM5" s="31" t="s">
        <v>97</v>
      </c>
      <c r="CN5" s="31" t="s">
        <v>98</v>
      </c>
      <c r="CO5" s="31" t="s">
        <v>99</v>
      </c>
      <c r="CP5" s="31" t="s">
        <v>100</v>
      </c>
      <c r="CQ5" s="31" t="s">
        <v>101</v>
      </c>
      <c r="CR5" s="31" t="s">
        <v>102</v>
      </c>
      <c r="CS5" s="31" t="s">
        <v>103</v>
      </c>
      <c r="CT5" s="31" t="s">
        <v>104</v>
      </c>
      <c r="CU5" s="31" t="s">
        <v>105</v>
      </c>
      <c r="CV5" s="31" t="s">
        <v>106</v>
      </c>
      <c r="CW5" s="31" t="s">
        <v>107</v>
      </c>
      <c r="CX5" s="31" t="s">
        <v>97</v>
      </c>
      <c r="CY5" s="31" t="s">
        <v>98</v>
      </c>
      <c r="CZ5" s="31" t="s">
        <v>99</v>
      </c>
      <c r="DA5" s="31" t="s">
        <v>100</v>
      </c>
      <c r="DB5" s="31" t="s">
        <v>101</v>
      </c>
      <c r="DC5" s="31" t="s">
        <v>102</v>
      </c>
      <c r="DD5" s="31" t="s">
        <v>103</v>
      </c>
      <c r="DE5" s="31" t="s">
        <v>104</v>
      </c>
      <c r="DF5" s="31" t="s">
        <v>105</v>
      </c>
      <c r="DG5" s="31" t="s">
        <v>106</v>
      </c>
      <c r="DH5" s="31" t="s">
        <v>107</v>
      </c>
      <c r="DI5" s="31" t="s">
        <v>97</v>
      </c>
      <c r="DJ5" s="31" t="s">
        <v>98</v>
      </c>
      <c r="DK5" s="31" t="s">
        <v>99</v>
      </c>
      <c r="DL5" s="31" t="s">
        <v>100</v>
      </c>
      <c r="DM5" s="31" t="s">
        <v>101</v>
      </c>
      <c r="DN5" s="31" t="s">
        <v>102</v>
      </c>
      <c r="DO5" s="31" t="s">
        <v>103</v>
      </c>
      <c r="DP5" s="31" t="s">
        <v>104</v>
      </c>
      <c r="DQ5" s="31" t="s">
        <v>105</v>
      </c>
      <c r="DR5" s="31" t="s">
        <v>106</v>
      </c>
      <c r="DS5" s="31" t="s">
        <v>107</v>
      </c>
      <c r="DT5" s="31" t="s">
        <v>97</v>
      </c>
      <c r="DU5" s="31" t="s">
        <v>98</v>
      </c>
      <c r="DV5" s="31" t="s">
        <v>99</v>
      </c>
      <c r="DW5" s="31" t="s">
        <v>100</v>
      </c>
      <c r="DX5" s="31" t="s">
        <v>101</v>
      </c>
      <c r="DY5" s="31" t="s">
        <v>102</v>
      </c>
      <c r="DZ5" s="31" t="s">
        <v>103</v>
      </c>
      <c r="EA5" s="31" t="s">
        <v>104</v>
      </c>
      <c r="EB5" s="31" t="s">
        <v>105</v>
      </c>
      <c r="EC5" s="31" t="s">
        <v>106</v>
      </c>
      <c r="ED5" s="31" t="s">
        <v>107</v>
      </c>
      <c r="EE5" s="31" t="s">
        <v>97</v>
      </c>
      <c r="EF5" s="31" t="s">
        <v>98</v>
      </c>
      <c r="EG5" s="31" t="s">
        <v>99</v>
      </c>
      <c r="EH5" s="31" t="s">
        <v>100</v>
      </c>
      <c r="EI5" s="31" t="s">
        <v>101</v>
      </c>
      <c r="EJ5" s="31" t="s">
        <v>102</v>
      </c>
      <c r="EK5" s="31" t="s">
        <v>103</v>
      </c>
      <c r="EL5" s="31" t="s">
        <v>104</v>
      </c>
      <c r="EM5" s="31" t="s">
        <v>105</v>
      </c>
      <c r="EN5" s="31" t="s">
        <v>106</v>
      </c>
      <c r="EO5" s="31" t="s">
        <v>107</v>
      </c>
    </row>
    <row r="6" spans="1:145" s="35" customFormat="1" x14ac:dyDescent="0.15">
      <c r="A6" s="27" t="s">
        <v>108</v>
      </c>
      <c r="B6" s="32">
        <f>B7</f>
        <v>2017</v>
      </c>
      <c r="C6" s="32">
        <f t="shared" ref="C6:X6" si="3">C7</f>
        <v>203050</v>
      </c>
      <c r="D6" s="32">
        <f t="shared" si="3"/>
        <v>47</v>
      </c>
      <c r="E6" s="32">
        <f t="shared" si="3"/>
        <v>18</v>
      </c>
      <c r="F6" s="32">
        <f t="shared" si="3"/>
        <v>1</v>
      </c>
      <c r="G6" s="32">
        <f t="shared" si="3"/>
        <v>0</v>
      </c>
      <c r="H6" s="32" t="str">
        <f t="shared" si="3"/>
        <v>長野県　南牧村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個別排水処理</v>
      </c>
      <c r="L6" s="32" t="str">
        <f t="shared" si="3"/>
        <v>L2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8.48</v>
      </c>
      <c r="Q6" s="33">
        <f t="shared" si="3"/>
        <v>100</v>
      </c>
      <c r="R6" s="33">
        <f t="shared" si="3"/>
        <v>2500</v>
      </c>
      <c r="S6" s="33">
        <f t="shared" si="3"/>
        <v>3172</v>
      </c>
      <c r="T6" s="33">
        <f t="shared" si="3"/>
        <v>133.09</v>
      </c>
      <c r="U6" s="33">
        <f t="shared" si="3"/>
        <v>23.83</v>
      </c>
      <c r="V6" s="33">
        <f t="shared" si="3"/>
        <v>276</v>
      </c>
      <c r="W6" s="33">
        <f t="shared" si="3"/>
        <v>7.5</v>
      </c>
      <c r="X6" s="33">
        <f t="shared" si="3"/>
        <v>36.799999999999997</v>
      </c>
      <c r="Y6" s="34">
        <f>IF(Y7="",NA(),Y7)</f>
        <v>91.62</v>
      </c>
      <c r="Z6" s="34">
        <f t="shared" ref="Z6:AH6" si="4">IF(Z7="",NA(),Z7)</f>
        <v>91.53</v>
      </c>
      <c r="AA6" s="34">
        <f t="shared" si="4"/>
        <v>91.37</v>
      </c>
      <c r="AB6" s="34">
        <f t="shared" si="4"/>
        <v>44.2</v>
      </c>
      <c r="AC6" s="34">
        <f t="shared" si="4"/>
        <v>42.73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3">
        <f>IF(BF7="",NA(),BF7)</f>
        <v>0</v>
      </c>
      <c r="BG6" s="33">
        <f t="shared" ref="BG6:BO6" si="7">IF(BG7="",NA(),BG7)</f>
        <v>0</v>
      </c>
      <c r="BH6" s="33">
        <f t="shared" si="7"/>
        <v>0</v>
      </c>
      <c r="BI6" s="33">
        <f t="shared" si="7"/>
        <v>0</v>
      </c>
      <c r="BJ6" s="33">
        <f t="shared" si="7"/>
        <v>0</v>
      </c>
      <c r="BK6" s="34">
        <f t="shared" si="7"/>
        <v>799.41</v>
      </c>
      <c r="BL6" s="34">
        <f t="shared" si="7"/>
        <v>701.33</v>
      </c>
      <c r="BM6" s="34">
        <f t="shared" si="7"/>
        <v>663.76</v>
      </c>
      <c r="BN6" s="34">
        <f t="shared" si="7"/>
        <v>566.35</v>
      </c>
      <c r="BO6" s="34">
        <f t="shared" si="7"/>
        <v>888.8</v>
      </c>
      <c r="BP6" s="33" t="str">
        <f>IF(BP7="","",IF(BP7="-","【-】","【"&amp;SUBSTITUTE(TEXT(BP7,"#,##0.00"),"-","△")&amp;"】"))</f>
        <v>【878.58】</v>
      </c>
      <c r="BQ6" s="34">
        <f>IF(BQ7="",NA(),BQ7)</f>
        <v>100</v>
      </c>
      <c r="BR6" s="34">
        <f t="shared" ref="BR6:BZ6" si="8">IF(BR7="",NA(),BR7)</f>
        <v>100</v>
      </c>
      <c r="BS6" s="34">
        <f t="shared" si="8"/>
        <v>100</v>
      </c>
      <c r="BT6" s="34">
        <f t="shared" si="8"/>
        <v>100</v>
      </c>
      <c r="BU6" s="34">
        <f t="shared" si="8"/>
        <v>100</v>
      </c>
      <c r="BV6" s="34">
        <f t="shared" si="8"/>
        <v>51.57</v>
      </c>
      <c r="BW6" s="34">
        <f t="shared" si="8"/>
        <v>53.48</v>
      </c>
      <c r="BX6" s="34">
        <f t="shared" si="8"/>
        <v>53.76</v>
      </c>
      <c r="BY6" s="34">
        <f t="shared" si="8"/>
        <v>52.27</v>
      </c>
      <c r="BZ6" s="34">
        <f t="shared" si="8"/>
        <v>52.55</v>
      </c>
      <c r="CA6" s="33" t="str">
        <f>IF(CA7="","",IF(CA7="-","【-】","【"&amp;SUBSTITUTE(TEXT(CA7,"#,##0.00"),"-","△")&amp;"】"))</f>
        <v>【52.62】</v>
      </c>
      <c r="CB6" s="34">
        <f>IF(CB7="",NA(),CB7)</f>
        <v>42.39</v>
      </c>
      <c r="CC6" s="34">
        <f t="shared" ref="CC6:CK6" si="9">IF(CC7="",NA(),CC7)</f>
        <v>42.39</v>
      </c>
      <c r="CD6" s="34">
        <f t="shared" si="9"/>
        <v>44.09</v>
      </c>
      <c r="CE6" s="34">
        <f t="shared" si="9"/>
        <v>43.71</v>
      </c>
      <c r="CF6" s="34">
        <f t="shared" si="9"/>
        <v>45.76</v>
      </c>
      <c r="CG6" s="34">
        <f t="shared" si="9"/>
        <v>282.5</v>
      </c>
      <c r="CH6" s="34">
        <f t="shared" si="9"/>
        <v>277.29000000000002</v>
      </c>
      <c r="CI6" s="34">
        <f t="shared" si="9"/>
        <v>275.25</v>
      </c>
      <c r="CJ6" s="34">
        <f t="shared" si="9"/>
        <v>291.01</v>
      </c>
      <c r="CK6" s="34">
        <f t="shared" si="9"/>
        <v>292.45</v>
      </c>
      <c r="CL6" s="33" t="str">
        <f>IF(CL7="","",IF(CL7="-","【-】","【"&amp;SUBSTITUTE(TEXT(CL7,"#,##0.00"),"-","△")&amp;"】"))</f>
        <v>【296.38】</v>
      </c>
      <c r="CM6" s="34">
        <f>IF(CM7="",NA(),CM7)</f>
        <v>66.09</v>
      </c>
      <c r="CN6" s="34">
        <f t="shared" ref="CN6:CV6" si="10">IF(CN7="",NA(),CN7)</f>
        <v>65.22</v>
      </c>
      <c r="CO6" s="34">
        <f t="shared" si="10"/>
        <v>63.48</v>
      </c>
      <c r="CP6" s="34">
        <f t="shared" si="10"/>
        <v>64.349999999999994</v>
      </c>
      <c r="CQ6" s="34">
        <f t="shared" si="10"/>
        <v>60.87</v>
      </c>
      <c r="CR6" s="34">
        <f t="shared" si="10"/>
        <v>48.69</v>
      </c>
      <c r="CS6" s="34">
        <f t="shared" si="10"/>
        <v>52.52</v>
      </c>
      <c r="CT6" s="34">
        <f t="shared" si="10"/>
        <v>54.14</v>
      </c>
      <c r="CU6" s="34">
        <f t="shared" si="10"/>
        <v>132.99</v>
      </c>
      <c r="CV6" s="34">
        <f t="shared" si="10"/>
        <v>51.71</v>
      </c>
      <c r="CW6" s="33" t="str">
        <f>IF(CW7="","",IF(CW7="-","【-】","【"&amp;SUBSTITUTE(TEXT(CW7,"#,##0.00"),"-","△")&amp;"】"))</f>
        <v>【51.55】</v>
      </c>
      <c r="CX6" s="34">
        <f>IF(CX7="",NA(),CX7)</f>
        <v>100</v>
      </c>
      <c r="CY6" s="34">
        <f t="shared" ref="CY6:DG6" si="11">IF(CY7="",NA(),CY7)</f>
        <v>100</v>
      </c>
      <c r="CZ6" s="34">
        <f t="shared" si="11"/>
        <v>100</v>
      </c>
      <c r="DA6" s="34">
        <f t="shared" si="11"/>
        <v>100</v>
      </c>
      <c r="DB6" s="34">
        <f t="shared" si="11"/>
        <v>100</v>
      </c>
      <c r="DC6" s="34">
        <f t="shared" si="11"/>
        <v>87.42</v>
      </c>
      <c r="DD6" s="34">
        <f t="shared" si="11"/>
        <v>84.94</v>
      </c>
      <c r="DE6" s="34">
        <f t="shared" si="11"/>
        <v>84.69</v>
      </c>
      <c r="DF6" s="34">
        <f t="shared" si="11"/>
        <v>82.94</v>
      </c>
      <c r="DG6" s="34">
        <f t="shared" si="11"/>
        <v>82.91</v>
      </c>
      <c r="DH6" s="33" t="str">
        <f>IF(DH7="","",IF(DH7="-","【-】","【"&amp;SUBSTITUTE(TEXT(DH7,"#,##0.00"),"-","△")&amp;"】"))</f>
        <v>【80.14】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4" t="str">
        <f>IF(EE7="",NA(),EE7)</f>
        <v>-</v>
      </c>
      <c r="EF6" s="34" t="str">
        <f t="shared" ref="EF6:EN6" si="14">IF(EF7="",NA(),EF7)</f>
        <v>-</v>
      </c>
      <c r="EG6" s="34" t="str">
        <f t="shared" si="14"/>
        <v>-</v>
      </c>
      <c r="EH6" s="34" t="str">
        <f t="shared" si="14"/>
        <v>-</v>
      </c>
      <c r="EI6" s="34" t="str">
        <f t="shared" si="14"/>
        <v>-</v>
      </c>
      <c r="EJ6" s="34" t="str">
        <f t="shared" si="14"/>
        <v>-</v>
      </c>
      <c r="EK6" s="34" t="str">
        <f t="shared" si="14"/>
        <v>-</v>
      </c>
      <c r="EL6" s="34" t="str">
        <f t="shared" si="14"/>
        <v>-</v>
      </c>
      <c r="EM6" s="34" t="str">
        <f t="shared" si="14"/>
        <v>-</v>
      </c>
      <c r="EN6" s="34" t="str">
        <f t="shared" si="14"/>
        <v>-</v>
      </c>
      <c r="EO6" s="33" t="str">
        <f>IF(EO7="","",IF(EO7="-","【-】","【"&amp;SUBSTITUTE(TEXT(EO7,"#,##0.00"),"-","△")&amp;"】"))</f>
        <v>【-】</v>
      </c>
    </row>
    <row r="7" spans="1:145" s="35" customFormat="1" x14ac:dyDescent="0.15">
      <c r="A7" s="27"/>
      <c r="B7" s="36">
        <v>2017</v>
      </c>
      <c r="C7" s="36">
        <v>203050</v>
      </c>
      <c r="D7" s="36">
        <v>47</v>
      </c>
      <c r="E7" s="36">
        <v>18</v>
      </c>
      <c r="F7" s="36">
        <v>1</v>
      </c>
      <c r="G7" s="36">
        <v>0</v>
      </c>
      <c r="H7" s="36" t="s">
        <v>109</v>
      </c>
      <c r="I7" s="36" t="s">
        <v>110</v>
      </c>
      <c r="J7" s="36" t="s">
        <v>111</v>
      </c>
      <c r="K7" s="36" t="s">
        <v>112</v>
      </c>
      <c r="L7" s="36" t="s">
        <v>113</v>
      </c>
      <c r="M7" s="36" t="s">
        <v>114</v>
      </c>
      <c r="N7" s="37" t="s">
        <v>115</v>
      </c>
      <c r="O7" s="37" t="s">
        <v>116</v>
      </c>
      <c r="P7" s="37">
        <v>8.48</v>
      </c>
      <c r="Q7" s="37">
        <v>100</v>
      </c>
      <c r="R7" s="37">
        <v>2500</v>
      </c>
      <c r="S7" s="37">
        <v>3172</v>
      </c>
      <c r="T7" s="37">
        <v>133.09</v>
      </c>
      <c r="U7" s="37">
        <v>23.83</v>
      </c>
      <c r="V7" s="37">
        <v>276</v>
      </c>
      <c r="W7" s="37">
        <v>7.5</v>
      </c>
      <c r="X7" s="37">
        <v>36.799999999999997</v>
      </c>
      <c r="Y7" s="37">
        <v>91.62</v>
      </c>
      <c r="Z7" s="37">
        <v>91.53</v>
      </c>
      <c r="AA7" s="37">
        <v>91.37</v>
      </c>
      <c r="AB7" s="37">
        <v>44.2</v>
      </c>
      <c r="AC7" s="37">
        <v>42.73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0</v>
      </c>
      <c r="BG7" s="37">
        <v>0</v>
      </c>
      <c r="BH7" s="37">
        <v>0</v>
      </c>
      <c r="BI7" s="37">
        <v>0</v>
      </c>
      <c r="BJ7" s="37">
        <v>0</v>
      </c>
      <c r="BK7" s="37">
        <v>799.41</v>
      </c>
      <c r="BL7" s="37">
        <v>701.33</v>
      </c>
      <c r="BM7" s="37">
        <v>663.76</v>
      </c>
      <c r="BN7" s="37">
        <v>566.35</v>
      </c>
      <c r="BO7" s="37">
        <v>888.8</v>
      </c>
      <c r="BP7" s="37">
        <v>878.58</v>
      </c>
      <c r="BQ7" s="37">
        <v>100</v>
      </c>
      <c r="BR7" s="37">
        <v>100</v>
      </c>
      <c r="BS7" s="37">
        <v>100</v>
      </c>
      <c r="BT7" s="37">
        <v>100</v>
      </c>
      <c r="BU7" s="37">
        <v>100</v>
      </c>
      <c r="BV7" s="37">
        <v>51.57</v>
      </c>
      <c r="BW7" s="37">
        <v>53.48</v>
      </c>
      <c r="BX7" s="37">
        <v>53.76</v>
      </c>
      <c r="BY7" s="37">
        <v>52.27</v>
      </c>
      <c r="BZ7" s="37">
        <v>52.55</v>
      </c>
      <c r="CA7" s="37">
        <v>52.62</v>
      </c>
      <c r="CB7" s="37">
        <v>42.39</v>
      </c>
      <c r="CC7" s="37">
        <v>42.39</v>
      </c>
      <c r="CD7" s="37">
        <v>44.09</v>
      </c>
      <c r="CE7" s="37">
        <v>43.71</v>
      </c>
      <c r="CF7" s="37">
        <v>45.76</v>
      </c>
      <c r="CG7" s="37">
        <v>282.5</v>
      </c>
      <c r="CH7" s="37">
        <v>277.29000000000002</v>
      </c>
      <c r="CI7" s="37">
        <v>275.25</v>
      </c>
      <c r="CJ7" s="37">
        <v>291.01</v>
      </c>
      <c r="CK7" s="37">
        <v>292.45</v>
      </c>
      <c r="CL7" s="37">
        <v>296.38</v>
      </c>
      <c r="CM7" s="37">
        <v>66.09</v>
      </c>
      <c r="CN7" s="37">
        <v>65.22</v>
      </c>
      <c r="CO7" s="37">
        <v>63.48</v>
      </c>
      <c r="CP7" s="37">
        <v>64.349999999999994</v>
      </c>
      <c r="CQ7" s="37">
        <v>60.87</v>
      </c>
      <c r="CR7" s="37">
        <v>48.69</v>
      </c>
      <c r="CS7" s="37">
        <v>52.52</v>
      </c>
      <c r="CT7" s="37">
        <v>54.14</v>
      </c>
      <c r="CU7" s="37">
        <v>132.99</v>
      </c>
      <c r="CV7" s="37">
        <v>51.71</v>
      </c>
      <c r="CW7" s="37">
        <v>51.55</v>
      </c>
      <c r="CX7" s="37">
        <v>100</v>
      </c>
      <c r="CY7" s="37">
        <v>100</v>
      </c>
      <c r="CZ7" s="37">
        <v>100</v>
      </c>
      <c r="DA7" s="37">
        <v>100</v>
      </c>
      <c r="DB7" s="37">
        <v>100</v>
      </c>
      <c r="DC7" s="37">
        <v>87.42</v>
      </c>
      <c r="DD7" s="37">
        <v>84.94</v>
      </c>
      <c r="DE7" s="37">
        <v>84.69</v>
      </c>
      <c r="DF7" s="37">
        <v>82.94</v>
      </c>
      <c r="DG7" s="37">
        <v>82.91</v>
      </c>
      <c r="DH7" s="37">
        <v>80.14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 t="s">
        <v>115</v>
      </c>
      <c r="EF7" s="37" t="s">
        <v>115</v>
      </c>
      <c r="EG7" s="37" t="s">
        <v>115</v>
      </c>
      <c r="EH7" s="37" t="s">
        <v>115</v>
      </c>
      <c r="EI7" s="37" t="s">
        <v>115</v>
      </c>
      <c r="EJ7" s="37" t="s">
        <v>115</v>
      </c>
      <c r="EK7" s="37" t="s">
        <v>115</v>
      </c>
      <c r="EL7" s="37" t="s">
        <v>115</v>
      </c>
      <c r="EM7" s="37" t="s">
        <v>115</v>
      </c>
      <c r="EN7" s="37" t="s">
        <v>115</v>
      </c>
      <c r="EO7" s="37" t="s">
        <v>115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117</v>
      </c>
      <c r="C9" s="39" t="s">
        <v>118</v>
      </c>
      <c r="D9" s="39" t="s">
        <v>119</v>
      </c>
      <c r="E9" s="39" t="s">
        <v>120</v>
      </c>
      <c r="F9" s="39" t="s">
        <v>121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59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cp:keywords/>
  <dc:description/>
  <dcterms:created xsi:type="dcterms:W3CDTF">2018-12-03T09:43:40Z</dcterms:created>
  <dcterms:modified xsi:type="dcterms:W3CDTF">2019-02-20T10:18:37Z</dcterms:modified>
  <cp:category/>
</cp:coreProperties>
</file>