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gBGrdGYawVpzVx4tgmLqE3QaQ7TbyNoQWj9aqg0qUjkFPbmdk1j63wJXgcFLMQms0Rj8dOSUgWahILvGJSR5Q==" workbookSaltValue="/bbDpWmn6AmHrT3ItxK7dQ==" workbookSpinCount="100000" lockStructure="1"/>
  <bookViews>
    <workbookView xWindow="0" yWindow="0" windowWidth="15345" windowHeight="592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<sst xmlns="http://schemas.openxmlformats.org/spreadsheetml/2006/main" count="240" uniqueCount="126">
  <si>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</si>
  <si>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</si>
  <si>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</si>
  <si>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</si>
  <si>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</si>
  <si>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</si>
  <si>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</si>
  <si>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</si>
  <si>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</si>
  <si>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</si>
  <si>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</si>
  <si>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</si>
  <si>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</si>
  <si>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</si>
  <si>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</si>
  <si>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</si>
  <si>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</si>
  <si>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</si>
  <si>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</si>
  <si>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</si>
  <si>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</si>
  <si>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</si>
  <si>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</si>
  <si>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</si>
  <si>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</si>
  <si>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</si>
  <si>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</si>
  <si>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</si>
  <si>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</si>
  <si>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</si>
  <si>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</si>
  <si>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</si>
  <si>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</si>
  <si>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</si>
  <si>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</si>
  <si>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</si>
  <si>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</si>
  <si>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</si>
  <si>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</si>
  <si>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</si>
  <si>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</si>
  <si>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</si>
  <si>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</si>
  <si>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</si>
  <si>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</si>
  <si>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</si>
  <si>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</si>
  <si>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</si>
  <si>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</si>
  <si>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</si>
  <si>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</si>
  <si>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</si>
  <si>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</si>
  <si>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</si>
  <si>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</si>
  <si>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</si>
  <si>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</si>
  <si>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</si>
  <si>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</si>
  <si>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</si>
  <si>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</si>
  <si>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</si>
  <si>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</si>
  <si>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</si>
  <si>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</si>
  <si>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</si>
  <si>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</si>
  <si>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</si>
  <si>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</si>
  <si>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</si>
  <si>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</si>
  <si>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</si>
  <si>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</si>
  <si>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</si>
  <si>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</si>
  <si>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</si>
  <si>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</si>
  <si>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</si>
  <si>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</si>
  <si>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</si>
  <si>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</si>
  <si>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</si>
  <si>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</si>
  <si>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</si>
  <si>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</si>
  <si>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</si>
  <si>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</si>
  <si>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</si>
  <si>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</si>
  <si>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</si>
  <si>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</si>
  <si>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</si>
  <si>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</si>
  <si>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</si>
  <si>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</si>
  <si>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</si>
  <si>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</si>
  <si>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</si>
  <si>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</si>
  <si>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</si>
  <si>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</si>
  <si>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</si>
  <si>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</si>
  <si>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</si>
  <si>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</si>
  <si>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</si>
  <si>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</si>
  <si>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</si>
  <si>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</si>
  <si>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</si>
  <si>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南牧村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</si>
  <si>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</si>
  <si>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</si>
  <si>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</si>
  <si>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</si>
  <si>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</si>
  <si>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</si>
  <si>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</si>
  <si>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</si>
  <si>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</si>
  <si>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</si>
  <si>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</si>
  <si>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</si>
  <si>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共用開始から20年以上経過しているが、処理場の機械設備等については、機能強化事業により順次更新が行われた。
　管渠施設について、マンホールポンプなどの機械設備を順次更新していく必要がある。</t>
    <rPh sb="1" eb="3">
      <t>キョウヨウ</t>
    </rPh>
    <rPh sb="3" eb="5">
      <t>カイシ</t>
    </rPh>
    <rPh sb="9" eb="10">
      <t>ネン</t>
    </rPh>
    <rPh sb="10" eb="12">
      <t>イジョウ</t>
    </rPh>
    <rPh sb="12" eb="14">
      <t>ケイカ</t>
    </rPh>
    <rPh sb="20" eb="22">
      <t>ショリ</t>
    </rPh>
    <rPh sb="22" eb="23">
      <t>ジョウ</t>
    </rPh>
    <rPh sb="24" eb="26">
      <t>キカイ</t>
    </rPh>
    <rPh sb="26" eb="28">
      <t>セツビ</t>
    </rPh>
    <rPh sb="28" eb="29">
      <t>トウ</t>
    </rPh>
    <rPh sb="35" eb="37">
      <t>キノウ</t>
    </rPh>
    <rPh sb="37" eb="39">
      <t>キョウカ</t>
    </rPh>
    <rPh sb="39" eb="41">
      <t>ジギョウ</t>
    </rPh>
    <rPh sb="44" eb="46">
      <t>ジュンジ</t>
    </rPh>
    <rPh sb="46" eb="48">
      <t>コウシン</t>
    </rPh>
    <rPh sb="49" eb="50">
      <t>オコナ</t>
    </rPh>
    <rPh sb="56" eb="58">
      <t>カンキョ</t>
    </rPh>
    <rPh sb="58" eb="60">
      <t>シセツ</t>
    </rPh>
    <rPh sb="76" eb="78">
      <t>キカイ</t>
    </rPh>
    <rPh sb="78" eb="80">
      <t>セツビ</t>
    </rPh>
    <rPh sb="81" eb="83">
      <t>ジュンジ</t>
    </rPh>
    <rPh sb="83" eb="85">
      <t>コウシン</t>
    </rPh>
    <rPh sb="89" eb="91">
      <t>ヒツヨウ</t>
    </rPh>
    <phoneticPr fontId="4"/>
  </si>
  <si>
    <t>　経営については、一般会計繰入金に頼っていることを考慮すると、経営は健全とはいえない。
　処理場については、農山漁村地域整備交付金事業（機能強化）により機器更新等を行った。
　今後、管渠施設等の改修も検討していかなければならないため料金改定についても検討していく必要がある。</t>
    <rPh sb="1" eb="3">
      <t>ケイエイ</t>
    </rPh>
    <rPh sb="9" eb="11">
      <t>イッパン</t>
    </rPh>
    <rPh sb="11" eb="13">
      <t>カイケイ</t>
    </rPh>
    <rPh sb="13" eb="15">
      <t>クリイレ</t>
    </rPh>
    <rPh sb="15" eb="16">
      <t>キン</t>
    </rPh>
    <rPh sb="17" eb="18">
      <t>タヨ</t>
    </rPh>
    <rPh sb="25" eb="27">
      <t>コウリョ</t>
    </rPh>
    <rPh sb="31" eb="33">
      <t>ケイエイ</t>
    </rPh>
    <rPh sb="34" eb="36">
      <t>ケンゼン</t>
    </rPh>
    <rPh sb="45" eb="47">
      <t>ショリ</t>
    </rPh>
    <rPh sb="47" eb="48">
      <t>ジョウ</t>
    </rPh>
    <rPh sb="54" eb="55">
      <t>ノウ</t>
    </rPh>
    <rPh sb="55" eb="56">
      <t>サン</t>
    </rPh>
    <rPh sb="56" eb="58">
      <t>ギョソン</t>
    </rPh>
    <rPh sb="58" eb="60">
      <t>チイキ</t>
    </rPh>
    <rPh sb="60" eb="62">
      <t>セイビ</t>
    </rPh>
    <rPh sb="62" eb="65">
      <t>コウフキン</t>
    </rPh>
    <rPh sb="65" eb="67">
      <t>ジギョウ</t>
    </rPh>
    <rPh sb="68" eb="70">
      <t>キノウ</t>
    </rPh>
    <rPh sb="70" eb="72">
      <t>キョウカ</t>
    </rPh>
    <rPh sb="76" eb="78">
      <t>キキ</t>
    </rPh>
    <rPh sb="78" eb="80">
      <t>コウシン</t>
    </rPh>
    <rPh sb="80" eb="81">
      <t>トウ</t>
    </rPh>
    <rPh sb="82" eb="83">
      <t>オコナ</t>
    </rPh>
    <rPh sb="88" eb="90">
      <t>コンゴ</t>
    </rPh>
    <rPh sb="91" eb="93">
      <t>カンキョ</t>
    </rPh>
    <rPh sb="93" eb="95">
      <t>シセツ</t>
    </rPh>
    <rPh sb="95" eb="96">
      <t>トウ</t>
    </rPh>
    <rPh sb="97" eb="99">
      <t>カイシュウ</t>
    </rPh>
    <rPh sb="100" eb="102">
      <t>ケントウ</t>
    </rPh>
    <rPh sb="116" eb="118">
      <t>リョウキン</t>
    </rPh>
    <rPh sb="118" eb="120">
      <t>カイテイ</t>
    </rPh>
    <rPh sb="125" eb="127">
      <t>ケントウ</t>
    </rPh>
    <rPh sb="131" eb="133">
      <t>ヒツヨウ</t>
    </rPh>
    <phoneticPr fontId="4"/>
  </si>
  <si>
    <t>　経営については、料金収入と一般会計繰入金により事業を行っており、繰入金に頼っていることを考慮すると経営は健全とはいえない。
　施設の故障などがなかったため修繕費が抑えられたことにより汚水処理原価は安定して維持できている。水洗化率が高いことにより、これまで以上の料金収入の増収は見込めない。今後人口減少等により使用料収入が減少することも予測されるため、汚水処理費等の削減、料金改定など検討していく必要がある。</t>
    <rPh sb="1" eb="3">
      <t>ケイエイ</t>
    </rPh>
    <rPh sb="9" eb="11">
      <t>リョウキン</t>
    </rPh>
    <rPh sb="11" eb="13">
      <t>シュウニュウ</t>
    </rPh>
    <rPh sb="14" eb="16">
      <t>イッパン</t>
    </rPh>
    <rPh sb="16" eb="18">
      <t>カイケイ</t>
    </rPh>
    <rPh sb="18" eb="20">
      <t>クリイレ</t>
    </rPh>
    <rPh sb="20" eb="21">
      <t>キン</t>
    </rPh>
    <rPh sb="24" eb="26">
      <t>ジギョウ</t>
    </rPh>
    <rPh sb="27" eb="28">
      <t>オコナ</t>
    </rPh>
    <rPh sb="33" eb="35">
      <t>クリイレ</t>
    </rPh>
    <rPh sb="35" eb="36">
      <t>キン</t>
    </rPh>
    <rPh sb="37" eb="38">
      <t>タヨ</t>
    </rPh>
    <rPh sb="45" eb="47">
      <t>コウリョ</t>
    </rPh>
    <rPh sb="50" eb="52">
      <t>ケイエイ</t>
    </rPh>
    <rPh sb="53" eb="55">
      <t>ケンゼン</t>
    </rPh>
    <rPh sb="64" eb="66">
      <t>シセツ</t>
    </rPh>
    <rPh sb="67" eb="69">
      <t>コショウ</t>
    </rPh>
    <rPh sb="78" eb="80">
      <t>シュウゼン</t>
    </rPh>
    <rPh sb="80" eb="81">
      <t>ヒ</t>
    </rPh>
    <rPh sb="82" eb="83">
      <t>オサ</t>
    </rPh>
    <rPh sb="92" eb="94">
      <t>オスイ</t>
    </rPh>
    <rPh sb="94" eb="96">
      <t>ショリ</t>
    </rPh>
    <rPh sb="96" eb="98">
      <t>ゲンカ</t>
    </rPh>
    <rPh sb="99" eb="101">
      <t>アンテイ</t>
    </rPh>
    <rPh sb="103" eb="105">
      <t>イジ</t>
    </rPh>
    <rPh sb="111" eb="114">
      <t>スイセンカ</t>
    </rPh>
    <rPh sb="114" eb="115">
      <t>リツ</t>
    </rPh>
    <rPh sb="116" eb="117">
      <t>タカ</t>
    </rPh>
    <rPh sb="128" eb="130">
      <t>イジョウ</t>
    </rPh>
    <rPh sb="131" eb="133">
      <t>リョウキン</t>
    </rPh>
    <rPh sb="133" eb="135">
      <t>シュウニュウ</t>
    </rPh>
    <rPh sb="136" eb="138">
      <t>ゾウシュウ</t>
    </rPh>
    <rPh sb="139" eb="141">
      <t>ミコ</t>
    </rPh>
    <rPh sb="145" eb="147">
      <t>コンゴ</t>
    </rPh>
    <rPh sb="147" eb="149">
      <t>ジンコウ</t>
    </rPh>
    <rPh sb="149" eb="151">
      <t>ゲンショウ</t>
    </rPh>
    <rPh sb="151" eb="152">
      <t>トウ</t>
    </rPh>
    <rPh sb="155" eb="158">
      <t>シヨウリョウ</t>
    </rPh>
    <rPh sb="158" eb="160">
      <t>シュウニュウ</t>
    </rPh>
    <rPh sb="161" eb="163">
      <t>ゲンショウ</t>
    </rPh>
    <rPh sb="168" eb="170">
      <t>ヨソク</t>
    </rPh>
    <rPh sb="176" eb="178">
      <t>オスイ</t>
    </rPh>
    <rPh sb="178" eb="180">
      <t>ショリ</t>
    </rPh>
    <rPh sb="180" eb="181">
      <t>ヒ</t>
    </rPh>
    <rPh sb="181" eb="182">
      <t>トウ</t>
    </rPh>
    <rPh sb="183" eb="185">
      <t>サクゲン</t>
    </rPh>
    <rPh sb="186" eb="188">
      <t>リョウキン</t>
    </rPh>
    <rPh sb="188" eb="190">
      <t>カイテイ</t>
    </rPh>
    <rPh sb="192" eb="194">
      <t>ケントウ</t>
    </rPh>
    <rPh sb="198" eb="2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</si>
</sst>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41-445E-AB9E-D5DA09BC89F7}"/>
            </c:ext>
          </c:extLst>
        </c:ser>
        <c:dLbls>
          <c:showLegendKey val="0"/>
          <c:showVal val="0"/>
          <c:showCatName val="0"/>
          <c:showSerName val="0"/>
          <c:showPercent val="0"/>
          <c:showBubbleSize val="0"/>
        </c:dLbls>
        <c:gapWidth val="150"/>
        <c:axId val="79162368"/>
        <c:axId val="7956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841-445E-AB9E-D5DA09BC89F7}"/>
            </c:ext>
          </c:extLst>
        </c:ser>
        <c:dLbls>
          <c:showLegendKey val="0"/>
          <c:showVal val="0"/>
          <c:showCatName val="0"/>
          <c:showSerName val="0"/>
          <c:showPercent val="0"/>
          <c:showBubbleSize val="0"/>
        </c:dLbls>
        <c:marker val="1"/>
        <c:smooth val="0"/>
        <c:axId val="79162368"/>
        <c:axId val="79566720"/>
      </c:lineChart>
      <c:dateAx>
        <c:axId val="79162368"/>
        <c:scaling>
          <c:orientation val="minMax"/>
        </c:scaling>
        <c:delete val="1"/>
        <c:axPos val="b"/>
        <c:numFmt formatCode="ge" sourceLinked="1"/>
        <c:majorTickMark val="none"/>
        <c:minorTickMark val="none"/>
        <c:tickLblPos val="none"/>
        <c:crossAx val="79566720"/>
        <c:crosses val="autoZero"/>
        <c:auto val="1"/>
        <c:lblOffset val="100"/>
        <c:baseTimeUnit val="years"/>
      </c:dateAx>
      <c:valAx>
        <c:axId val="795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32.619999999999997</c:v>
                </c:pt>
                <c:pt idx="1">
                  <c:v>38.5</c:v>
                </c:pt>
                <c:pt idx="2">
                  <c:v>48.66</c:v>
                </c:pt>
                <c:pt idx="3">
                  <c:v>39.04</c:v>
                </c:pt>
                <c:pt idx="4">
                  <c:v>40.64</c:v>
                </c:pt>
              </c:numCache>
            </c:numRef>
          </c:val>
          <c:extLst xmlns:c16r2="http://schemas.microsoft.com/office/drawing/2015/06/chart">
            <c:ext xmlns:c16="http://schemas.microsoft.com/office/drawing/2014/chart" uri="{C3380CC4-5D6E-409C-BE32-E72D297353CC}">
              <c16:uniqueId val="{00000000-6993-4D58-856E-29BCA17A817B}"/>
            </c:ext>
          </c:extLst>
        </c:ser>
        <c:dLbls>
          <c:showLegendKey val="0"/>
          <c:showVal val="0"/>
          <c:showCatName val="0"/>
          <c:showSerName val="0"/>
          <c:showPercent val="0"/>
          <c:showBubbleSize val="0"/>
        </c:dLbls>
        <c:gapWidth val="150"/>
        <c:axId val="30809472"/>
        <c:axId val="3081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993-4D58-856E-29BCA17A817B}"/>
            </c:ext>
          </c:extLst>
        </c:ser>
        <c:dLbls>
          <c:showLegendKey val="0"/>
          <c:showVal val="0"/>
          <c:showCatName val="0"/>
          <c:showSerName val="0"/>
          <c:showPercent val="0"/>
          <c:showBubbleSize val="0"/>
        </c:dLbls>
        <c:marker val="1"/>
        <c:smooth val="0"/>
        <c:axId val="30809472"/>
        <c:axId val="30819840"/>
      </c:lineChart>
      <c:dateAx>
        <c:axId val="30809472"/>
        <c:scaling>
          <c:orientation val="minMax"/>
        </c:scaling>
        <c:delete val="1"/>
        <c:axPos val="b"/>
        <c:numFmt formatCode="ge" sourceLinked="1"/>
        <c:majorTickMark val="none"/>
        <c:minorTickMark val="none"/>
        <c:tickLblPos val="none"/>
        <c:crossAx val="30819840"/>
        <c:crosses val="autoZero"/>
        <c:auto val="1"/>
        <c:lblOffset val="100"/>
        <c:baseTimeUnit val="years"/>
      </c:dateAx>
      <c:valAx>
        <c:axId val="308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78.8</c:v>
                </c:pt>
                <c:pt idx="1">
                  <c:v>79.02</c:v>
                </c:pt>
                <c:pt idx="2">
                  <c:v>95.44</c:v>
                </c:pt>
                <c:pt idx="3">
                  <c:v>93.23</c:v>
                </c:pt>
                <c:pt idx="4">
                  <c:v>94.72</c:v>
                </c:pt>
              </c:numCache>
            </c:numRef>
          </c:val>
          <c:extLst xmlns:c16r2="http://schemas.microsoft.com/office/drawing/2015/06/chart">
            <c:ext xmlns:c16="http://schemas.microsoft.com/office/drawing/2014/chart" uri="{C3380CC4-5D6E-409C-BE32-E72D297353CC}">
              <c16:uniqueId val="{00000000-98D8-4DF0-9707-BFB932BB7DC9}"/>
            </c:ext>
          </c:extLst>
        </c:ser>
        <c:dLbls>
          <c:showLegendKey val="0"/>
          <c:showVal val="0"/>
          <c:showCatName val="0"/>
          <c:showSerName val="0"/>
          <c:showPercent val="0"/>
          <c:showBubbleSize val="0"/>
        </c:dLbls>
        <c:gapWidth val="150"/>
        <c:axId val="30879744"/>
        <c:axId val="3088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98D8-4DF0-9707-BFB932BB7DC9}"/>
            </c:ext>
          </c:extLst>
        </c:ser>
        <c:dLbls>
          <c:showLegendKey val="0"/>
          <c:showVal val="0"/>
          <c:showCatName val="0"/>
          <c:showSerName val="0"/>
          <c:showPercent val="0"/>
          <c:showBubbleSize val="0"/>
        </c:dLbls>
        <c:marker val="1"/>
        <c:smooth val="0"/>
        <c:axId val="30879744"/>
        <c:axId val="30881664"/>
      </c:lineChart>
      <c:dateAx>
        <c:axId val="30879744"/>
        <c:scaling>
          <c:orientation val="minMax"/>
        </c:scaling>
        <c:delete val="1"/>
        <c:axPos val="b"/>
        <c:numFmt formatCode="ge" sourceLinked="1"/>
        <c:majorTickMark val="none"/>
        <c:minorTickMark val="none"/>
        <c:tickLblPos val="none"/>
        <c:crossAx val="30881664"/>
        <c:crosses val="autoZero"/>
        <c:auto val="1"/>
        <c:lblOffset val="100"/>
        <c:baseTimeUnit val="years"/>
      </c:dateAx>
      <c:valAx>
        <c:axId val="308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97.96</c:v>
                </c:pt>
                <c:pt idx="1">
                  <c:v>102.63</c:v>
                </c:pt>
                <c:pt idx="2">
                  <c:v>100.01</c:v>
                </c:pt>
                <c:pt idx="3">
                  <c:v>54.82</c:v>
                </c:pt>
                <c:pt idx="4">
                  <c:v>52.69</c:v>
                </c:pt>
              </c:numCache>
            </c:numRef>
          </c:val>
          <c:extLst xmlns:c16r2="http://schemas.microsoft.com/office/drawing/2015/06/chart">
            <c:ext xmlns:c16="http://schemas.microsoft.com/office/drawing/2014/chart" uri="{C3380CC4-5D6E-409C-BE32-E72D297353CC}">
              <c16:uniqueId val="{00000000-6E5C-4EE5-9BCD-A66A416351B9}"/>
            </c:ext>
          </c:extLst>
        </c:ser>
        <c:dLbls>
          <c:showLegendKey val="0"/>
          <c:showVal val="0"/>
          <c:showCatName val="0"/>
          <c:showSerName val="0"/>
          <c:showPercent val="0"/>
          <c:showBubbleSize val="0"/>
        </c:dLbls>
        <c:gapWidth val="150"/>
        <c:axId val="79610240"/>
        <c:axId val="7961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5C-4EE5-9BCD-A66A416351B9}"/>
            </c:ext>
          </c:extLst>
        </c:ser>
        <c:dLbls>
          <c:showLegendKey val="0"/>
          <c:showVal val="0"/>
          <c:showCatName val="0"/>
          <c:showSerName val="0"/>
          <c:showPercent val="0"/>
          <c:showBubbleSize val="0"/>
        </c:dLbls>
        <c:marker val="1"/>
        <c:smooth val="0"/>
        <c:axId val="79610240"/>
        <c:axId val="79612160"/>
      </c:lineChart>
      <c:dateAx>
        <c:axId val="79610240"/>
        <c:scaling>
          <c:orientation val="minMax"/>
        </c:scaling>
        <c:delete val="1"/>
        <c:axPos val="b"/>
        <c:numFmt formatCode="ge" sourceLinked="1"/>
        <c:majorTickMark val="none"/>
        <c:minorTickMark val="none"/>
        <c:tickLblPos val="none"/>
        <c:crossAx val="79612160"/>
        <c:crosses val="autoZero"/>
        <c:auto val="1"/>
        <c:lblOffset val="100"/>
        <c:baseTimeUnit val="years"/>
      </c:dateAx>
      <c:valAx>
        <c:axId val="796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BD-4147-80D7-E77D701FD7A8}"/>
            </c:ext>
          </c:extLst>
        </c:ser>
        <c:dLbls>
          <c:showLegendKey val="0"/>
          <c:showVal val="0"/>
          <c:showCatName val="0"/>
          <c:showSerName val="0"/>
          <c:showPercent val="0"/>
          <c:showBubbleSize val="0"/>
        </c:dLbls>
        <c:gapWidth val="150"/>
        <c:axId val="30511872"/>
        <c:axId val="3051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BD-4147-80D7-E77D701FD7A8}"/>
            </c:ext>
          </c:extLst>
        </c:ser>
        <c:dLbls>
          <c:showLegendKey val="0"/>
          <c:showVal val="0"/>
          <c:showCatName val="0"/>
          <c:showSerName val="0"/>
          <c:showPercent val="0"/>
          <c:showBubbleSize val="0"/>
        </c:dLbls>
        <c:marker val="1"/>
        <c:smooth val="0"/>
        <c:axId val="30511872"/>
        <c:axId val="30513792"/>
      </c:lineChart>
      <c:dateAx>
        <c:axId val="30511872"/>
        <c:scaling>
          <c:orientation val="minMax"/>
        </c:scaling>
        <c:delete val="1"/>
        <c:axPos val="b"/>
        <c:numFmt formatCode="ge" sourceLinked="1"/>
        <c:majorTickMark val="none"/>
        <c:minorTickMark val="none"/>
        <c:tickLblPos val="none"/>
        <c:crossAx val="30513792"/>
        <c:crosses val="autoZero"/>
        <c:auto val="1"/>
        <c:lblOffset val="100"/>
        <c:baseTimeUnit val="years"/>
      </c:dateAx>
      <c:valAx>
        <c:axId val="305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B3-4E7B-926E-E71FCAA8D9B7}"/>
            </c:ext>
          </c:extLst>
        </c:ser>
        <c:dLbls>
          <c:showLegendKey val="0"/>
          <c:showVal val="0"/>
          <c:showCatName val="0"/>
          <c:showSerName val="0"/>
          <c:showPercent val="0"/>
          <c:showBubbleSize val="0"/>
        </c:dLbls>
        <c:gapWidth val="150"/>
        <c:axId val="79086720"/>
        <c:axId val="790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B3-4E7B-926E-E71FCAA8D9B7}"/>
            </c:ext>
          </c:extLst>
        </c:ser>
        <c:dLbls>
          <c:showLegendKey val="0"/>
          <c:showVal val="0"/>
          <c:showCatName val="0"/>
          <c:showSerName val="0"/>
          <c:showPercent val="0"/>
          <c:showBubbleSize val="0"/>
        </c:dLbls>
        <c:marker val="1"/>
        <c:smooth val="0"/>
        <c:axId val="79086720"/>
        <c:axId val="79088640"/>
      </c:lineChart>
      <c:dateAx>
        <c:axId val="79086720"/>
        <c:scaling>
          <c:orientation val="minMax"/>
        </c:scaling>
        <c:delete val="1"/>
        <c:axPos val="b"/>
        <c:numFmt formatCode="ge" sourceLinked="1"/>
        <c:majorTickMark val="none"/>
        <c:minorTickMark val="none"/>
        <c:tickLblPos val="none"/>
        <c:crossAx val="79088640"/>
        <c:crosses val="autoZero"/>
        <c:auto val="1"/>
        <c:lblOffset val="100"/>
        <c:baseTimeUnit val="years"/>
      </c:dateAx>
      <c:valAx>
        <c:axId val="790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C6-4AF5-A9D7-0A77A6E44B90}"/>
            </c:ext>
          </c:extLst>
        </c:ser>
        <c:dLbls>
          <c:showLegendKey val="0"/>
          <c:showVal val="0"/>
          <c:showCatName val="0"/>
          <c:showSerName val="0"/>
          <c:showPercent val="0"/>
          <c:showBubbleSize val="0"/>
        </c:dLbls>
        <c:gapWidth val="150"/>
        <c:axId val="30635904"/>
        <c:axId val="306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C6-4AF5-A9D7-0A77A6E44B90}"/>
            </c:ext>
          </c:extLst>
        </c:ser>
        <c:dLbls>
          <c:showLegendKey val="0"/>
          <c:showVal val="0"/>
          <c:showCatName val="0"/>
          <c:showSerName val="0"/>
          <c:showPercent val="0"/>
          <c:showBubbleSize val="0"/>
        </c:dLbls>
        <c:marker val="1"/>
        <c:smooth val="0"/>
        <c:axId val="30635904"/>
        <c:axId val="30646272"/>
      </c:lineChart>
      <c:dateAx>
        <c:axId val="30635904"/>
        <c:scaling>
          <c:orientation val="minMax"/>
        </c:scaling>
        <c:delete val="1"/>
        <c:axPos val="b"/>
        <c:numFmt formatCode="ge" sourceLinked="1"/>
        <c:majorTickMark val="none"/>
        <c:minorTickMark val="none"/>
        <c:tickLblPos val="none"/>
        <c:crossAx val="30646272"/>
        <c:crosses val="autoZero"/>
        <c:auto val="1"/>
        <c:lblOffset val="100"/>
        <c:baseTimeUnit val="years"/>
      </c:dateAx>
      <c:valAx>
        <c:axId val="306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D7-4F1A-8903-06149F8CD523}"/>
            </c:ext>
          </c:extLst>
        </c:ser>
        <c:dLbls>
          <c:showLegendKey val="0"/>
          <c:showVal val="0"/>
          <c:showCatName val="0"/>
          <c:showSerName val="0"/>
          <c:showPercent val="0"/>
          <c:showBubbleSize val="0"/>
        </c:dLbls>
        <c:gapWidth val="150"/>
        <c:axId val="30669440"/>
        <c:axId val="306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D7-4F1A-8903-06149F8CD523}"/>
            </c:ext>
          </c:extLst>
        </c:ser>
        <c:dLbls>
          <c:showLegendKey val="0"/>
          <c:showVal val="0"/>
          <c:showCatName val="0"/>
          <c:showSerName val="0"/>
          <c:showPercent val="0"/>
          <c:showBubbleSize val="0"/>
        </c:dLbls>
        <c:marker val="1"/>
        <c:smooth val="0"/>
        <c:axId val="30669440"/>
        <c:axId val="30675712"/>
      </c:lineChart>
      <c:dateAx>
        <c:axId val="30669440"/>
        <c:scaling>
          <c:orientation val="minMax"/>
        </c:scaling>
        <c:delete val="1"/>
        <c:axPos val="b"/>
        <c:numFmt formatCode="ge" sourceLinked="1"/>
        <c:majorTickMark val="none"/>
        <c:minorTickMark val="none"/>
        <c:tickLblPos val="none"/>
        <c:crossAx val="30675712"/>
        <c:crosses val="autoZero"/>
        <c:auto val="1"/>
        <c:lblOffset val="100"/>
        <c:baseTimeUnit val="years"/>
      </c:dateAx>
      <c:valAx>
        <c:axId val="306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15-44D2-9879-F777928AE718}"/>
            </c:ext>
          </c:extLst>
        </c:ser>
        <c:dLbls>
          <c:showLegendKey val="0"/>
          <c:showVal val="0"/>
          <c:showCatName val="0"/>
          <c:showSerName val="0"/>
          <c:showPercent val="0"/>
          <c:showBubbleSize val="0"/>
        </c:dLbls>
        <c:gapWidth val="150"/>
        <c:axId val="30718976"/>
        <c:axId val="307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E15-44D2-9879-F777928AE718}"/>
            </c:ext>
          </c:extLst>
        </c:ser>
        <c:dLbls>
          <c:showLegendKey val="0"/>
          <c:showVal val="0"/>
          <c:showCatName val="0"/>
          <c:showSerName val="0"/>
          <c:showPercent val="0"/>
          <c:showBubbleSize val="0"/>
        </c:dLbls>
        <c:marker val="1"/>
        <c:smooth val="0"/>
        <c:axId val="30718976"/>
        <c:axId val="30725248"/>
      </c:lineChart>
      <c:dateAx>
        <c:axId val="30718976"/>
        <c:scaling>
          <c:orientation val="minMax"/>
        </c:scaling>
        <c:delete val="1"/>
        <c:axPos val="b"/>
        <c:numFmt formatCode="ge" sourceLinked="1"/>
        <c:majorTickMark val="none"/>
        <c:minorTickMark val="none"/>
        <c:tickLblPos val="none"/>
        <c:crossAx val="30725248"/>
        <c:crosses val="autoZero"/>
        <c:auto val="1"/>
        <c:lblOffset val="100"/>
        <c:baseTimeUnit val="years"/>
      </c:dateAx>
      <c:valAx>
        <c:axId val="307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54.45</c:v>
                </c:pt>
                <c:pt idx="1">
                  <c:v>38.909999999999997</c:v>
                </c:pt>
                <c:pt idx="2">
                  <c:v>53.1</c:v>
                </c:pt>
                <c:pt idx="3">
                  <c:v>69.569999999999993</c:v>
                </c:pt>
                <c:pt idx="4">
                  <c:v>68.38</c:v>
                </c:pt>
              </c:numCache>
            </c:numRef>
          </c:val>
          <c:extLst xmlns:c16r2="http://schemas.microsoft.com/office/drawing/2015/06/chart">
            <c:ext xmlns:c16="http://schemas.microsoft.com/office/drawing/2014/chart" uri="{C3380CC4-5D6E-409C-BE32-E72D297353CC}">
              <c16:uniqueId val="{00000000-BE2D-4433-8AA6-5B8B63DA4A05}"/>
            </c:ext>
          </c:extLst>
        </c:ser>
        <c:dLbls>
          <c:showLegendKey val="0"/>
          <c:showVal val="0"/>
          <c:showCatName val="0"/>
          <c:showSerName val="0"/>
          <c:showPercent val="0"/>
          <c:showBubbleSize val="0"/>
        </c:dLbls>
        <c:gapWidth val="150"/>
        <c:axId val="31083904"/>
        <c:axId val="3108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BE2D-4433-8AA6-5B8B63DA4A05}"/>
            </c:ext>
          </c:extLst>
        </c:ser>
        <c:dLbls>
          <c:showLegendKey val="0"/>
          <c:showVal val="0"/>
          <c:showCatName val="0"/>
          <c:showSerName val="0"/>
          <c:showPercent val="0"/>
          <c:showBubbleSize val="0"/>
        </c:dLbls>
        <c:marker val="1"/>
        <c:smooth val="0"/>
        <c:axId val="31083904"/>
        <c:axId val="31086080"/>
      </c:lineChart>
      <c:dateAx>
        <c:axId val="31083904"/>
        <c:scaling>
          <c:orientation val="minMax"/>
        </c:scaling>
        <c:delete val="1"/>
        <c:axPos val="b"/>
        <c:numFmt formatCode="ge" sourceLinked="1"/>
        <c:majorTickMark val="none"/>
        <c:minorTickMark val="none"/>
        <c:tickLblPos val="none"/>
        <c:crossAx val="31086080"/>
        <c:crosses val="autoZero"/>
        <c:auto val="1"/>
        <c:lblOffset val="100"/>
        <c:baseTimeUnit val="years"/>
      </c:dateAx>
      <c:valAx>
        <c:axId val="310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286.16000000000003</c:v>
                </c:pt>
                <c:pt idx="1">
                  <c:v>373.63</c:v>
                </c:pt>
                <c:pt idx="2">
                  <c:v>284.39999999999998</c:v>
                </c:pt>
                <c:pt idx="3">
                  <c:v>217.32</c:v>
                </c:pt>
                <c:pt idx="4">
                  <c:v>219.75</c:v>
                </c:pt>
              </c:numCache>
            </c:numRef>
          </c:val>
          <c:extLst xmlns:c16r2="http://schemas.microsoft.com/office/drawing/2015/06/chart">
            <c:ext xmlns:c16="http://schemas.microsoft.com/office/drawing/2014/chart" uri="{C3380CC4-5D6E-409C-BE32-E72D297353CC}">
              <c16:uniqueId val="{00000000-DDFA-45F1-A491-03E9309921A6}"/>
            </c:ext>
          </c:extLst>
        </c:ser>
        <c:dLbls>
          <c:showLegendKey val="0"/>
          <c:showVal val="0"/>
          <c:showCatName val="0"/>
          <c:showSerName val="0"/>
          <c:showPercent val="0"/>
          <c:showBubbleSize val="0"/>
        </c:dLbls>
        <c:gapWidth val="150"/>
        <c:axId val="31099904"/>
        <c:axId val="311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DDFA-45F1-A491-03E9309921A6}"/>
            </c:ext>
          </c:extLst>
        </c:ser>
        <c:dLbls>
          <c:showLegendKey val="0"/>
          <c:showVal val="0"/>
          <c:showCatName val="0"/>
          <c:showSerName val="0"/>
          <c:showPercent val="0"/>
          <c:showBubbleSize val="0"/>
        </c:dLbls>
        <c:marker val="1"/>
        <c:smooth val="0"/>
        <c:axId val="31099904"/>
        <c:axId val="31122560"/>
      </c:lineChart>
      <c:dateAx>
        <c:axId val="31099904"/>
        <c:scaling>
          <c:orientation val="minMax"/>
        </c:scaling>
        <c:delete val="1"/>
        <c:axPos val="b"/>
        <c:numFmt formatCode="ge" sourceLinked="1"/>
        <c:majorTickMark val="none"/>
        <c:minorTickMark val="none"/>
        <c:tickLblPos val="none"/>
        <c:crossAx val="31122560"/>
        <c:crosses val="autoZero"/>
        <c:auto val="1"/>
        <c:lblOffset val="100"/>
        <c:baseTimeUnit val="years"/>
      </c:dateAx>
      <c:valAx>
        <c:axId val="3112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南牧村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3172</v>
      </c>
      <c r="AM8" s="49"/>
      <c r="AN8" s="49"/>
      <c r="AO8" s="49"/>
      <c r="AP8" s="49"/>
      <c r="AQ8" s="49"/>
      <c r="AR8" s="49"/>
      <c r="AS8" s="49"/>
      <c r="AT8" s="44">
        <f>データ!T6</f>
        <v>133.09</v>
      </c>
      <c r="AU8" s="44"/>
      <c r="AV8" s="44"/>
      <c r="AW8" s="44"/>
      <c r="AX8" s="44"/>
      <c r="AY8" s="44"/>
      <c r="AZ8" s="44"/>
      <c r="BA8" s="44"/>
      <c r="BB8" s="44">
        <f>データ!U6</f>
        <v>23.83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8.14</v>
      </c>
      <c r="Q10" s="44"/>
      <c r="R10" s="44"/>
      <c r="S10" s="44"/>
      <c r="T10" s="44"/>
      <c r="U10" s="44"/>
      <c r="V10" s="44"/>
      <c r="W10" s="44">
        <f>データ!Q6</f>
        <v>100</v>
      </c>
      <c r="X10" s="44"/>
      <c r="Y10" s="44"/>
      <c r="Z10" s="44"/>
      <c r="AA10" s="44"/>
      <c r="AB10" s="44"/>
      <c r="AC10" s="44"/>
      <c r="AD10" s="49">
        <f>データ!R6</f>
        <v>4600</v>
      </c>
      <c r="AE10" s="49"/>
      <c r="AF10" s="49"/>
      <c r="AG10" s="49"/>
      <c r="AH10" s="49"/>
      <c r="AI10" s="49"/>
      <c r="AJ10" s="49"/>
      <c r="AK10" s="2"/>
      <c r="AL10" s="49">
        <f>データ!V6</f>
        <v>265</v>
      </c>
      <c r="AM10" s="49"/>
      <c r="AN10" s="49"/>
      <c r="AO10" s="49"/>
      <c r="AP10" s="49"/>
      <c r="AQ10" s="49"/>
      <c r="AR10" s="49"/>
      <c r="AS10" s="49"/>
      <c r="AT10" s="44">
        <f>データ!W6</f>
        <v>0.36</v>
      </c>
      <c r="AU10" s="44"/>
      <c r="AV10" s="44"/>
      <c r="AW10" s="44"/>
      <c r="AX10" s="44"/>
      <c r="AY10" s="44"/>
      <c r="AZ10" s="44"/>
      <c r="BA10" s="44"/>
      <c r="BB10" s="44">
        <f>データ!X6</f>
        <v>736.11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qLlLv1vlHibruQXKjY85RezN/NiO4CeN/X4DI0WBGHfB7ZpE6JRO7sMo/GEhFfp8gyZx8UVHxor6mx4ybYAZAw==" saltValue="Sb34p1j5e3jLoGJmcdzdp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203050</v>
      </c>
      <c r="D6" s="32">
        <f t="shared" si="3"/>
        <v>47</v>
      </c>
      <c r="E6" s="32">
        <f t="shared" si="3"/>
        <v>17</v>
      </c>
      <c r="F6" s="32">
        <f t="shared" si="3"/>
        <v>5</v>
      </c>
      <c r="G6" s="32">
        <f t="shared" si="3"/>
        <v>0</v>
      </c>
      <c r="H6" s="32" t="str">
        <f t="shared" si="3"/>
        <v>長野県　南牧村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8.14</v>
      </c>
      <c r="Q6" s="33">
        <f t="shared" si="3"/>
        <v>100</v>
      </c>
      <c r="R6" s="33">
        <f t="shared" si="3"/>
        <v>4600</v>
      </c>
      <c r="S6" s="33">
        <f t="shared" si="3"/>
        <v>3172</v>
      </c>
      <c r="T6" s="33">
        <f t="shared" si="3"/>
        <v>133.09</v>
      </c>
      <c r="U6" s="33">
        <f t="shared" si="3"/>
        <v>23.83</v>
      </c>
      <c r="V6" s="33">
        <f t="shared" si="3"/>
        <v>265</v>
      </c>
      <c r="W6" s="33">
        <f t="shared" si="3"/>
        <v>0.36</v>
      </c>
      <c r="X6" s="33">
        <f t="shared" si="3"/>
        <v>736.11</v>
      </c>
      <c r="Y6" s="34">
        <f>IF(Y7="",NA(),Y7)</f>
        <v>97.96</v>
      </c>
      <c r="Z6" s="34">
        <f t="shared" ref="Z6:AH6" si="4">IF(Z7="",NA(),Z7)</f>
        <v>102.63</v>
      </c>
      <c r="AA6" s="34">
        <f t="shared" si="4"/>
        <v>100.01</v>
      </c>
      <c r="AB6" s="34">
        <f t="shared" si="4"/>
        <v>54.82</v>
      </c>
      <c r="AC6" s="34">
        <f t="shared" si="4"/>
        <v>52.69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54.45</v>
      </c>
      <c r="BR6" s="34">
        <f t="shared" ref="BR6:BZ6" si="8">IF(BR7="",NA(),BR7)</f>
        <v>38.909999999999997</v>
      </c>
      <c r="BS6" s="34">
        <f t="shared" si="8"/>
        <v>53.1</v>
      </c>
      <c r="BT6" s="34">
        <f t="shared" si="8"/>
        <v>69.569999999999993</v>
      </c>
      <c r="BU6" s="34">
        <f t="shared" si="8"/>
        <v>68.38</v>
      </c>
      <c r="BV6" s="34">
        <f t="shared" si="8"/>
        <v>50.9</v>
      </c>
      <c r="BW6" s="34">
        <f t="shared" si="8"/>
        <v>50.82</v>
      </c>
      <c r="BX6" s="34">
        <f t="shared" si="8"/>
        <v>52.19</v>
      </c>
      <c r="BY6" s="34">
        <f t="shared" si="8"/>
        <v>55.32</v>
      </c>
      <c r="BZ6" s="34">
        <f t="shared" si="8"/>
        <v>59.8</v>
      </c>
      <c r="CA6" s="33" t="str">
        <f>IF(CA7="","",IF(CA7="-","【-】","【"&amp;SUBSTITUTE(TEXT(CA7,"#,##0.00"),"-","△")&amp;"】"))</f>
        <v>【60.64】</v>
      </c>
      <c r="CB6" s="34">
        <f>IF(CB7="",NA(),CB7)</f>
        <v>286.16000000000003</v>
      </c>
      <c r="CC6" s="34">
        <f t="shared" ref="CC6:CK6" si="9">IF(CC7="",NA(),CC7)</f>
        <v>373.63</v>
      </c>
      <c r="CD6" s="34">
        <f t="shared" si="9"/>
        <v>284.39999999999998</v>
      </c>
      <c r="CE6" s="34">
        <f t="shared" si="9"/>
        <v>217.32</v>
      </c>
      <c r="CF6" s="34">
        <f t="shared" si="9"/>
        <v>219.75</v>
      </c>
      <c r="CG6" s="34">
        <f t="shared" si="9"/>
        <v>293.27</v>
      </c>
      <c r="CH6" s="34">
        <f t="shared" si="9"/>
        <v>300.52</v>
      </c>
      <c r="CI6" s="34">
        <f t="shared" si="9"/>
        <v>296.14</v>
      </c>
      <c r="CJ6" s="34">
        <f t="shared" si="9"/>
        <v>283.17</v>
      </c>
      <c r="CK6" s="34">
        <f t="shared" si="9"/>
        <v>263.76</v>
      </c>
      <c r="CL6" s="33" t="str">
        <f>IF(CL7="","",IF(CL7="-","【-】","【"&amp;SUBSTITUTE(TEXT(CL7,"#,##0.00"),"-","△")&amp;"】"))</f>
        <v>【255.52】</v>
      </c>
      <c r="CM6" s="34">
        <f>IF(CM7="",NA(),CM7)</f>
        <v>32.619999999999997</v>
      </c>
      <c r="CN6" s="34">
        <f t="shared" ref="CN6:CV6" si="10">IF(CN7="",NA(),CN7)</f>
        <v>38.5</v>
      </c>
      <c r="CO6" s="34">
        <f t="shared" si="10"/>
        <v>48.66</v>
      </c>
      <c r="CP6" s="34">
        <f t="shared" si="10"/>
        <v>39.04</v>
      </c>
      <c r="CQ6" s="34">
        <f t="shared" si="10"/>
        <v>40.64</v>
      </c>
      <c r="CR6" s="34">
        <f t="shared" si="10"/>
        <v>53.78</v>
      </c>
      <c r="CS6" s="34">
        <f t="shared" si="10"/>
        <v>53.24</v>
      </c>
      <c r="CT6" s="34">
        <f t="shared" si="10"/>
        <v>52.31</v>
      </c>
      <c r="CU6" s="34">
        <f t="shared" si="10"/>
        <v>60.65</v>
      </c>
      <c r="CV6" s="34">
        <f t="shared" si="10"/>
        <v>51.75</v>
      </c>
      <c r="CW6" s="33" t="str">
        <f>IF(CW7="","",IF(CW7="-","【-】","【"&amp;SUBSTITUTE(TEXT(CW7,"#,##0.00"),"-","△")&amp;"】"))</f>
        <v>【52.49】</v>
      </c>
      <c r="CX6" s="34">
        <f>IF(CX7="",NA(),CX7)</f>
        <v>78.8</v>
      </c>
      <c r="CY6" s="34">
        <f t="shared" ref="CY6:DG6" si="11">IF(CY7="",NA(),CY7)</f>
        <v>79.02</v>
      </c>
      <c r="CZ6" s="34">
        <f t="shared" si="11"/>
        <v>95.44</v>
      </c>
      <c r="DA6" s="34">
        <f t="shared" si="11"/>
        <v>93.23</v>
      </c>
      <c r="DB6" s="34">
        <f t="shared" si="11"/>
        <v>94.72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203050</v>
      </c>
      <c r="D7" s="36">
        <v>47</v>
      </c>
      <c r="E7" s="36">
        <v>17</v>
      </c>
      <c r="F7" s="36">
        <v>5</v>
      </c>
      <c r="G7" s="36">
        <v>0</v>
      </c>
      <c r="H7" s="36" t="s">
        <v>110</v>
      </c>
      <c r="I7" s="36" t="s">
        <v>111</v>
      </c>
      <c r="J7" s="36" t="s">
        <v>112</v>
      </c>
      <c r="K7" s="36" t="s">
        <v>113</v>
      </c>
      <c r="L7" s="36" t="s">
        <v>114</v>
      </c>
      <c r="M7" s="36" t="s">
        <v>115</v>
      </c>
      <c r="N7" s="37" t="s">
        <v>116</v>
      </c>
      <c r="O7" s="37" t="s">
        <v>117</v>
      </c>
      <c r="P7" s="37">
        <v>8.14</v>
      </c>
      <c r="Q7" s="37">
        <v>100</v>
      </c>
      <c r="R7" s="37">
        <v>4600</v>
      </c>
      <c r="S7" s="37">
        <v>3172</v>
      </c>
      <c r="T7" s="37">
        <v>133.09</v>
      </c>
      <c r="U7" s="37">
        <v>23.83</v>
      </c>
      <c r="V7" s="37">
        <v>265</v>
      </c>
      <c r="W7" s="37">
        <v>0.36</v>
      </c>
      <c r="X7" s="37">
        <v>736.11</v>
      </c>
      <c r="Y7" s="37">
        <v>97.96</v>
      </c>
      <c r="Z7" s="37">
        <v>102.63</v>
      </c>
      <c r="AA7" s="37">
        <v>100.01</v>
      </c>
      <c r="AB7" s="37">
        <v>54.82</v>
      </c>
      <c r="AC7" s="37">
        <v>52.69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54.45</v>
      </c>
      <c r="BR7" s="37">
        <v>38.909999999999997</v>
      </c>
      <c r="BS7" s="37">
        <v>53.1</v>
      </c>
      <c r="BT7" s="37">
        <v>69.569999999999993</v>
      </c>
      <c r="BU7" s="37">
        <v>68.38</v>
      </c>
      <c r="BV7" s="37">
        <v>50.9</v>
      </c>
      <c r="BW7" s="37">
        <v>50.82</v>
      </c>
      <c r="BX7" s="37">
        <v>52.19</v>
      </c>
      <c r="BY7" s="37">
        <v>55.32</v>
      </c>
      <c r="BZ7" s="37">
        <v>59.8</v>
      </c>
      <c r="CA7" s="37">
        <v>60.64</v>
      </c>
      <c r="CB7" s="37">
        <v>286.16000000000003</v>
      </c>
      <c r="CC7" s="37">
        <v>373.63</v>
      </c>
      <c r="CD7" s="37">
        <v>284.39999999999998</v>
      </c>
      <c r="CE7" s="37">
        <v>217.32</v>
      </c>
      <c r="CF7" s="37">
        <v>219.75</v>
      </c>
      <c r="CG7" s="37">
        <v>293.27</v>
      </c>
      <c r="CH7" s="37">
        <v>300.52</v>
      </c>
      <c r="CI7" s="37">
        <v>296.14</v>
      </c>
      <c r="CJ7" s="37">
        <v>283.17</v>
      </c>
      <c r="CK7" s="37">
        <v>263.76</v>
      </c>
      <c r="CL7" s="37">
        <v>255.52</v>
      </c>
      <c r="CM7" s="37">
        <v>32.619999999999997</v>
      </c>
      <c r="CN7" s="37">
        <v>38.5</v>
      </c>
      <c r="CO7" s="37">
        <v>48.66</v>
      </c>
      <c r="CP7" s="37">
        <v>39.04</v>
      </c>
      <c r="CQ7" s="37">
        <v>40.64</v>
      </c>
      <c r="CR7" s="37">
        <v>53.78</v>
      </c>
      <c r="CS7" s="37">
        <v>53.24</v>
      </c>
      <c r="CT7" s="37">
        <v>52.31</v>
      </c>
      <c r="CU7" s="37">
        <v>60.65</v>
      </c>
      <c r="CV7" s="37">
        <v>51.75</v>
      </c>
      <c r="CW7" s="37">
        <v>52.49</v>
      </c>
      <c r="CX7" s="37">
        <v>78.8</v>
      </c>
      <c r="CY7" s="37">
        <v>79.02</v>
      </c>
      <c r="CZ7" s="37">
        <v>95.44</v>
      </c>
      <c r="DA7" s="37">
        <v>93.23</v>
      </c>
      <c r="DB7" s="37">
        <v>94.72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2018-12-03T09:24:29Z</dcterms:created>
  <dcterms:modified xsi:type="dcterms:W3CDTF">2019-02-20T10:18:05Z</dcterms:modified>
  <cp:category/>
</cp:coreProperties>
</file>