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vEkblB6Iu/IMHk7N9eF38nXE8jgLMjEYOsGsScFylI6X6x3BEMkyq2CUo9qlw7a1+9YPIa2ZEFUsqC4G04eYMA==" workbookSaltValue="i3vx+2+j+YqFgHJLch7QZA==" workbookSpinCount="100000" lockStructure="1"/>
  <bookViews>
    <workbookView xWindow="0" yWindow="0" windowWidth="20610" windowHeight="966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<sst xmlns="http://schemas.openxmlformats.org/spreadsheetml/2006/main" count="237" uniqueCount="124">
  <si>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</si>
  <si>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</si>
  <si>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</si>
  <si>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</si>
  <si>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</si>
  <si>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</si>
  <si>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</si>
  <si>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</si>
  <si>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</si>
  <si>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</si>
  <si>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</si>
  <si>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</si>
  <si>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</si>
  <si>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</si>
  <si>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</si>
  <si>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</si>
  <si>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</si>
  <si>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</si>
  <si>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</si>
  <si>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</si>
  <si>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</si>
  <si>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</si>
  <si>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</si>
  <si>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</si>
  <si>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</si>
  <si>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</si>
  <si>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</si>
  <si>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</si>
  <si>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</si>
  <si>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</si>
  <si>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</si>
  <si>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</si>
  <si>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</si>
  <si>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</si>
  <si>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</si>
  <si>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</si>
  <si>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</si>
  <si>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</si>
  <si>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</si>
  <si>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</si>
  <si>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</si>
  <si>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</si>
  <si>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</si>
  <si>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</si>
  <si>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</si>
  <si>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</si>
  <si>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</si>
  <si>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</si>
  <si>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</si>
  <si>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</si>
  <si>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</si>
  <si>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</si>
  <si>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</si>
  <si>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</si>
  <si>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</si>
  <si>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</si>
  <si>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</si>
  <si>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</si>
  <si>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</si>
  <si>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</si>
  <si>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</si>
  <si>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</si>
  <si>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</si>
  <si>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</si>
  <si>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</si>
  <si>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</si>
  <si>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</si>
  <si>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</si>
  <si>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</si>
  <si>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</si>
  <si>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</si>
  <si>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</si>
  <si>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</si>
  <si>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</si>
  <si>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</si>
  <si>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</si>
  <si>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</si>
  <si>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</si>
  <si>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</si>
  <si>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</si>
  <si>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</si>
  <si>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</si>
  <si>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</si>
  <si>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</si>
  <si>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</si>
  <si>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</si>
  <si>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</si>
  <si>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</si>
  <si>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</si>
  <si>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</si>
  <si>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</si>
  <si>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</si>
  <si>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</si>
  <si>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</si>
  <si>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</si>
  <si>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</si>
  <si>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</si>
  <si>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</si>
  <si>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</si>
  <si>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</si>
  <si>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</si>
  <si>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</si>
  <si>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</si>
  <si>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</si>
  <si>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</si>
  <si>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</si>
  <si>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</si>
  <si>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</si>
  <si>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川上村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</si>
  <si>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</si>
  <si>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</si>
  <si>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</si>
  <si>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</si>
  <si>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</si>
  <si>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</si>
  <si>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</si>
  <si>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</si>
  <si>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</si>
  <si>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</si>
  <si>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</si>
  <si>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</si>
  <si>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管路の更新による費用を長期にわたって行い、費用の年度差が大きくならないように標準化する必要がある。その更新計画には料金の値上げも検討せざるを得なく、現在その検討を行っている。
今後ポンプ更新時及び施設改修時に省エネルギー型ポンプの導入や発電設備等の導入を検討し、維持管理費の削減に努めていく。</t>
    <rPh sb="0" eb="2">
      <t>カンロ</t>
    </rPh>
    <rPh sb="3" eb="5">
      <t>コウシン</t>
    </rPh>
    <rPh sb="8" eb="10">
      <t>ヒヨウ</t>
    </rPh>
    <rPh sb="11" eb="13">
      <t>チョウキ</t>
    </rPh>
    <rPh sb="18" eb="19">
      <t>オコナ</t>
    </rPh>
    <rPh sb="21" eb="23">
      <t>ヒヨウ</t>
    </rPh>
    <rPh sb="24" eb="25">
      <t>ネン</t>
    </rPh>
    <rPh sb="25" eb="26">
      <t>ド</t>
    </rPh>
    <rPh sb="26" eb="27">
      <t>サ</t>
    </rPh>
    <rPh sb="28" eb="29">
      <t>オオ</t>
    </rPh>
    <rPh sb="38" eb="40">
      <t>ヒョウジュン</t>
    </rPh>
    <rPh sb="40" eb="41">
      <t>カ</t>
    </rPh>
    <rPh sb="43" eb="45">
      <t>ヒツヨウ</t>
    </rPh>
    <rPh sb="51" eb="53">
      <t>コウシン</t>
    </rPh>
    <rPh sb="53" eb="55">
      <t>ケイカク</t>
    </rPh>
    <rPh sb="57" eb="59">
      <t>リョウキン</t>
    </rPh>
    <rPh sb="60" eb="62">
      <t>ネア</t>
    </rPh>
    <rPh sb="64" eb="66">
      <t>ケントウ</t>
    </rPh>
    <rPh sb="70" eb="71">
      <t>エ</t>
    </rPh>
    <rPh sb="74" eb="76">
      <t>ゲンザイ</t>
    </rPh>
    <rPh sb="78" eb="80">
      <t>ケントウ</t>
    </rPh>
    <rPh sb="88" eb="90">
      <t>コンゴ</t>
    </rPh>
    <rPh sb="93" eb="95">
      <t>コウシン</t>
    </rPh>
    <rPh sb="95" eb="96">
      <t>ジ</t>
    </rPh>
    <rPh sb="96" eb="97">
      <t>オヨ</t>
    </rPh>
    <rPh sb="98" eb="100">
      <t>シセツ</t>
    </rPh>
    <rPh sb="100" eb="102">
      <t>カイシュウ</t>
    </rPh>
    <rPh sb="102" eb="103">
      <t>ジ</t>
    </rPh>
    <rPh sb="104" eb="105">
      <t>ショウ</t>
    </rPh>
    <rPh sb="110" eb="111">
      <t>ガタ</t>
    </rPh>
    <rPh sb="115" eb="117">
      <t>ドウニュウ</t>
    </rPh>
    <rPh sb="118" eb="120">
      <t>ハツデン</t>
    </rPh>
    <rPh sb="120" eb="122">
      <t>セツビ</t>
    </rPh>
    <rPh sb="122" eb="123">
      <t>トウ</t>
    </rPh>
    <rPh sb="124" eb="126">
      <t>ドウニュウ</t>
    </rPh>
    <rPh sb="127" eb="129">
      <t>ケントウ</t>
    </rPh>
    <rPh sb="131" eb="133">
      <t>イジ</t>
    </rPh>
    <rPh sb="133" eb="136">
      <t>カンリヒ</t>
    </rPh>
    <rPh sb="137" eb="139">
      <t>サクゲン</t>
    </rPh>
    <rPh sb="140" eb="141">
      <t>ツト</t>
    </rPh>
    <phoneticPr fontId="4"/>
  </si>
  <si>
    <t>一般会計繰入金が総収入の43.6%を占めており、料金収入では施設管理費も賄えない状況である。また、平成26年度から28年度に浄水場の建設、遠隔監視システムの整備により起債した地方債の償還が始まり、今後も繰入金収入に頼った経営が続く。現在の水道使用料の約3倍に値上げしないと使用料収入で事業が運営出来ない状況にある。
地方債の償還により、収益的収支比率及び料金回収率がH29から下がっている。
施設利用率や有収率は類似団体を上回っているが、農業技能実習生が影響している。約1,000人の農業技能実習生が4月から7ヶ月間入村するため季節人口の差が大きい状況にあり、人口減少の時代であるが、現在の施設は維持する必要がある。</t>
    <rPh sb="49" eb="51">
      <t>ヘイセイ</t>
    </rPh>
    <rPh sb="53" eb="55">
      <t>ネンド</t>
    </rPh>
    <rPh sb="59" eb="61">
      <t>ネンド</t>
    </rPh>
    <rPh sb="62" eb="65">
      <t>ジョウスイジョウ</t>
    </rPh>
    <rPh sb="66" eb="68">
      <t>ケンセツ</t>
    </rPh>
    <rPh sb="69" eb="71">
      <t>エンカク</t>
    </rPh>
    <rPh sb="71" eb="73">
      <t>カンシ</t>
    </rPh>
    <rPh sb="78" eb="80">
      <t>セイビ</t>
    </rPh>
    <rPh sb="83" eb="85">
      <t>キサイ</t>
    </rPh>
    <rPh sb="87" eb="90">
      <t>チホウサイ</t>
    </rPh>
    <rPh sb="91" eb="93">
      <t>ショウカン</t>
    </rPh>
    <rPh sb="94" eb="95">
      <t>ハジ</t>
    </rPh>
    <rPh sb="98" eb="100">
      <t>コンゴ</t>
    </rPh>
    <rPh sb="101" eb="103">
      <t>クリイレ</t>
    </rPh>
    <rPh sb="103" eb="104">
      <t>キン</t>
    </rPh>
    <rPh sb="104" eb="106">
      <t>シュウニュウ</t>
    </rPh>
    <rPh sb="107" eb="108">
      <t>タヨ</t>
    </rPh>
    <rPh sb="110" eb="112">
      <t>ケイエイ</t>
    </rPh>
    <rPh sb="113" eb="114">
      <t>ツヅ</t>
    </rPh>
    <rPh sb="158" eb="161">
      <t>チホウサイ</t>
    </rPh>
    <rPh sb="162" eb="164">
      <t>ショウカン</t>
    </rPh>
    <rPh sb="168" eb="171">
      <t>シュウエキテキ</t>
    </rPh>
    <rPh sb="171" eb="173">
      <t>シュウシ</t>
    </rPh>
    <rPh sb="173" eb="175">
      <t>ヒリツ</t>
    </rPh>
    <rPh sb="175" eb="176">
      <t>オヨ</t>
    </rPh>
    <rPh sb="177" eb="179">
      <t>リョウキン</t>
    </rPh>
    <rPh sb="179" eb="181">
      <t>カイシュウ</t>
    </rPh>
    <rPh sb="181" eb="182">
      <t>リツ</t>
    </rPh>
    <rPh sb="188" eb="189">
      <t>サ</t>
    </rPh>
    <rPh sb="196" eb="198">
      <t>シセツ</t>
    </rPh>
    <rPh sb="198" eb="200">
      <t>リヨウ</t>
    </rPh>
    <rPh sb="200" eb="201">
      <t>リツ</t>
    </rPh>
    <rPh sb="202" eb="205">
      <t>ユウシュウリツ</t>
    </rPh>
    <rPh sb="206" eb="208">
      <t>ルイジ</t>
    </rPh>
    <rPh sb="208" eb="210">
      <t>ダンタイ</t>
    </rPh>
    <rPh sb="211" eb="213">
      <t>ウワマワ</t>
    </rPh>
    <rPh sb="219" eb="221">
      <t>ノウギョウ</t>
    </rPh>
    <rPh sb="221" eb="223">
      <t>ギノウ</t>
    </rPh>
    <rPh sb="223" eb="226">
      <t>ジッシュウセイ</t>
    </rPh>
    <rPh sb="227" eb="229">
      <t>エイキョウ</t>
    </rPh>
    <rPh sb="234" eb="235">
      <t>ヤク</t>
    </rPh>
    <rPh sb="240" eb="241">
      <t>ニン</t>
    </rPh>
    <rPh sb="242" eb="244">
      <t>ノウギョウ</t>
    </rPh>
    <rPh sb="244" eb="246">
      <t>ギノウ</t>
    </rPh>
    <rPh sb="246" eb="249">
      <t>ジッシュウセイ</t>
    </rPh>
    <rPh sb="251" eb="252">
      <t>ガツ</t>
    </rPh>
    <rPh sb="256" eb="257">
      <t>ゲツ</t>
    </rPh>
    <rPh sb="257" eb="258">
      <t>カン</t>
    </rPh>
    <rPh sb="258" eb="260">
      <t>ニュウソン</t>
    </rPh>
    <rPh sb="264" eb="266">
      <t>キセツ</t>
    </rPh>
    <rPh sb="266" eb="268">
      <t>ジンコウ</t>
    </rPh>
    <rPh sb="269" eb="270">
      <t>サ</t>
    </rPh>
    <rPh sb="271" eb="272">
      <t>オオ</t>
    </rPh>
    <rPh sb="274" eb="276">
      <t>ジョウキョウ</t>
    </rPh>
    <rPh sb="280" eb="282">
      <t>ジンコウ</t>
    </rPh>
    <rPh sb="282" eb="284">
      <t>ゲンショウ</t>
    </rPh>
    <rPh sb="285" eb="287">
      <t>ジダイ</t>
    </rPh>
    <rPh sb="292" eb="294">
      <t>ゲンザイ</t>
    </rPh>
    <rPh sb="295" eb="297">
      <t>シセツ</t>
    </rPh>
    <rPh sb="298" eb="300">
      <t>イジ</t>
    </rPh>
    <rPh sb="302" eb="304">
      <t>ヒツヨウ</t>
    </rPh>
    <phoneticPr fontId="4"/>
  </si>
  <si>
    <t>送水管等は下水道整備時に上下水道管が干渉してしまうため、布設替えを行っている。耐震管への布設替え、ポンプ・計装設備、配水施設等の更新や修繕が増加していく。</t>
    <rPh sb="0" eb="3">
      <t>ソウスイカン</t>
    </rPh>
    <rPh sb="3" eb="4">
      <t>トウ</t>
    </rPh>
    <rPh sb="5" eb="8">
      <t>ゲスイドウ</t>
    </rPh>
    <rPh sb="8" eb="10">
      <t>セイビ</t>
    </rPh>
    <rPh sb="10" eb="11">
      <t>ジ</t>
    </rPh>
    <rPh sb="12" eb="14">
      <t>ジョウゲ</t>
    </rPh>
    <rPh sb="14" eb="16">
      <t>スイドウ</t>
    </rPh>
    <rPh sb="16" eb="17">
      <t>カン</t>
    </rPh>
    <rPh sb="18" eb="20">
      <t>カンショウ</t>
    </rPh>
    <rPh sb="28" eb="31">
      <t>フセツガ</t>
    </rPh>
    <rPh sb="33" eb="34">
      <t>オコナ</t>
    </rPh>
    <rPh sb="39" eb="41">
      <t>タイシン</t>
    </rPh>
    <rPh sb="41" eb="42">
      <t>カン</t>
    </rPh>
    <rPh sb="44" eb="47">
      <t>フセツガ</t>
    </rPh>
    <rPh sb="53" eb="55">
      <t>ケイソウ</t>
    </rPh>
    <rPh sb="55" eb="57">
      <t>セツビ</t>
    </rPh>
    <rPh sb="58" eb="60">
      <t>ハイスイ</t>
    </rPh>
    <rPh sb="60" eb="62">
      <t>シセツ</t>
    </rPh>
    <rPh sb="62" eb="63">
      <t>トウ</t>
    </rPh>
    <rPh sb="64" eb="66">
      <t>コウシン</t>
    </rPh>
    <rPh sb="67" eb="69">
      <t>シュウゼン</t>
    </rPh>
    <rPh sb="70" eb="72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</si>
</sst>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1-4994-9784-05A51087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56480"/>
        <c:axId val="915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D1-4994-9784-05A51087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6480"/>
        <c:axId val="91558656"/>
      </c:lineChart>
      <c:dateAx>
        <c:axId val="9155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58656"/>
        <c:crosses val="autoZero"/>
        <c:auto val="1"/>
        <c:lblOffset val="100"/>
        <c:baseTimeUnit val="years"/>
      </c:dateAx>
      <c:valAx>
        <c:axId val="915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5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63.56</c:v>
                </c:pt>
                <c:pt idx="1">
                  <c:v>64.77</c:v>
                </c:pt>
                <c:pt idx="2">
                  <c:v>64.69</c:v>
                </c:pt>
                <c:pt idx="3">
                  <c:v>64.86</c:v>
                </c:pt>
                <c:pt idx="4">
                  <c:v>66.89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6-4854-96D3-5038D70AC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48256"/>
        <c:axId val="9245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36-4854-96D3-5038D70AC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8256"/>
        <c:axId val="92450176"/>
      </c:lineChart>
      <c:dateAx>
        <c:axId val="924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50176"/>
        <c:crosses val="autoZero"/>
        <c:auto val="1"/>
        <c:lblOffset val="100"/>
        <c:baseTimeUnit val="years"/>
      </c:dateAx>
      <c:valAx>
        <c:axId val="9245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83.22</c:v>
                </c:pt>
                <c:pt idx="1">
                  <c:v>78.45</c:v>
                </c:pt>
                <c:pt idx="2">
                  <c:v>78.489999999999995</c:v>
                </c:pt>
                <c:pt idx="3">
                  <c:v>78.5</c:v>
                </c:pt>
                <c:pt idx="4">
                  <c:v>77.89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9E-4E9C-838C-95355B07C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7792"/>
        <c:axId val="9250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9E-4E9C-838C-95355B07C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7792"/>
        <c:axId val="92508160"/>
      </c:lineChart>
      <c:dateAx>
        <c:axId val="9249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8160"/>
        <c:crosses val="autoZero"/>
        <c:auto val="1"/>
        <c:lblOffset val="100"/>
        <c:baseTimeUnit val="years"/>
      </c:dateAx>
      <c:valAx>
        <c:axId val="9250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9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55.96</c:v>
                </c:pt>
                <c:pt idx="1">
                  <c:v>59.1</c:v>
                </c:pt>
                <c:pt idx="2">
                  <c:v>74.33</c:v>
                </c:pt>
                <c:pt idx="3">
                  <c:v>77.88</c:v>
                </c:pt>
                <c:pt idx="4">
                  <c:v>71.25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1E-412C-9851-6605C363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3728"/>
        <c:axId val="9159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1E-412C-9851-6605C363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3728"/>
        <c:axId val="91595904"/>
      </c:lineChart>
      <c:dateAx>
        <c:axId val="9159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95904"/>
        <c:crosses val="autoZero"/>
        <c:auto val="1"/>
        <c:lblOffset val="100"/>
        <c:baseTimeUnit val="years"/>
      </c:dateAx>
      <c:valAx>
        <c:axId val="9159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9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5-4A0E-B53B-14B677EF4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5040"/>
        <c:axId val="919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C5-4A0E-B53B-14B677EF4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75040"/>
        <c:axId val="91977216"/>
      </c:lineChart>
      <c:dateAx>
        <c:axId val="919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77216"/>
        <c:crosses val="autoZero"/>
        <c:auto val="1"/>
        <c:lblOffset val="100"/>
        <c:baseTimeUnit val="years"/>
      </c:dateAx>
      <c:valAx>
        <c:axId val="919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D-4D4B-87E6-25C8229D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56608"/>
        <c:axId val="923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1D-4D4B-87E6-25C8229D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608"/>
        <c:axId val="92358528"/>
      </c:lineChart>
      <c:dateAx>
        <c:axId val="9235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58528"/>
        <c:crosses val="autoZero"/>
        <c:auto val="1"/>
        <c:lblOffset val="100"/>
        <c:baseTimeUnit val="years"/>
      </c:dateAx>
      <c:valAx>
        <c:axId val="923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5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55-4E67-B9F3-55992DF4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3872"/>
        <c:axId val="920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55-4E67-B9F3-55992DF4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872"/>
        <c:axId val="92013312"/>
      </c:lineChart>
      <c:dateAx>
        <c:axId val="923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13312"/>
        <c:crosses val="autoZero"/>
        <c:auto val="1"/>
        <c:lblOffset val="100"/>
        <c:baseTimeUnit val="years"/>
      </c:dateAx>
      <c:valAx>
        <c:axId val="920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97-4988-BD5C-69C13A32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2000"/>
        <c:axId val="9204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97-4988-BD5C-69C13A32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2000"/>
        <c:axId val="92046464"/>
      </c:lineChart>
      <c:dateAx>
        <c:axId val="9203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46464"/>
        <c:crosses val="autoZero"/>
        <c:auto val="1"/>
        <c:lblOffset val="100"/>
        <c:baseTimeUnit val="years"/>
      </c:dateAx>
      <c:valAx>
        <c:axId val="9204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3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804.67</c:v>
                </c:pt>
                <c:pt idx="1">
                  <c:v>790.63</c:v>
                </c:pt>
                <c:pt idx="2">
                  <c:v>1025.27</c:v>
                </c:pt>
                <c:pt idx="3">
                  <c:v>1066.78</c:v>
                </c:pt>
                <c:pt idx="4">
                  <c:v>963.94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8-4BE7-B7AE-FFE8CAEF9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1168"/>
        <c:axId val="921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38-4BE7-B7AE-FFE8CAEF9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1168"/>
        <c:axId val="92157440"/>
      </c:lineChart>
      <c:dateAx>
        <c:axId val="9215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57440"/>
        <c:crosses val="autoZero"/>
        <c:auto val="1"/>
        <c:lblOffset val="100"/>
        <c:baseTimeUnit val="years"/>
      </c:dateAx>
      <c:valAx>
        <c:axId val="921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5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58.86</c:v>
                </c:pt>
                <c:pt idx="2">
                  <c:v>68.239999999999995</c:v>
                </c:pt>
                <c:pt idx="3">
                  <c:v>67.39</c:v>
                </c:pt>
                <c:pt idx="4">
                  <c:v>64.650000000000006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86-44E9-B425-98B3F065D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2768"/>
        <c:axId val="921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6-44E9-B425-98B3F065D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92768"/>
        <c:axId val="92194688"/>
      </c:lineChart>
      <c:dateAx>
        <c:axId val="9219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94688"/>
        <c:crosses val="autoZero"/>
        <c:auto val="1"/>
        <c:lblOffset val="100"/>
        <c:baseTimeUnit val="years"/>
      </c:dateAx>
      <c:valAx>
        <c:axId val="921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9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235.31</c:v>
                </c:pt>
                <c:pt idx="1">
                  <c:v>238.19</c:v>
                </c:pt>
                <c:pt idx="2">
                  <c:v>205.45</c:v>
                </c:pt>
                <c:pt idx="3">
                  <c:v>207.73</c:v>
                </c:pt>
                <c:pt idx="4">
                  <c:v>214.84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EF-4D81-8DBE-160BE2D6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6208"/>
        <c:axId val="9220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EF-4D81-8DBE-160BE2D6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6208"/>
        <c:axId val="92208128"/>
      </c:lineChart>
      <c:dateAx>
        <c:axId val="9220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8128"/>
        <c:crosses val="autoZero"/>
        <c:auto val="1"/>
        <c:lblOffset val="100"/>
        <c:baseTimeUnit val="years"/>
      </c:dateAx>
      <c:valAx>
        <c:axId val="9220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0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川上村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4000</v>
      </c>
      <c r="AM8" s="66"/>
      <c r="AN8" s="66"/>
      <c r="AO8" s="66"/>
      <c r="AP8" s="66"/>
      <c r="AQ8" s="66"/>
      <c r="AR8" s="66"/>
      <c r="AS8" s="66"/>
      <c r="AT8" s="65">
        <f>データ!$S$6</f>
        <v>209.61</v>
      </c>
      <c r="AU8" s="65"/>
      <c r="AV8" s="65"/>
      <c r="AW8" s="65"/>
      <c r="AX8" s="65"/>
      <c r="AY8" s="65"/>
      <c r="AZ8" s="65"/>
      <c r="BA8" s="65"/>
      <c r="BB8" s="65">
        <f>データ!$T$6</f>
        <v>19.079999999999998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98.89</v>
      </c>
      <c r="Q10" s="65"/>
      <c r="R10" s="65"/>
      <c r="S10" s="65"/>
      <c r="T10" s="65"/>
      <c r="U10" s="65"/>
      <c r="V10" s="65"/>
      <c r="W10" s="66">
        <f>データ!$Q$6</f>
        <v>1400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4107</v>
      </c>
      <c r="AM10" s="66"/>
      <c r="AN10" s="66"/>
      <c r="AO10" s="66"/>
      <c r="AP10" s="66"/>
      <c r="AQ10" s="66"/>
      <c r="AR10" s="66"/>
      <c r="AS10" s="66"/>
      <c r="AT10" s="65">
        <f>データ!$V$6</f>
        <v>9.8000000000000007</v>
      </c>
      <c r="AU10" s="65"/>
      <c r="AV10" s="65"/>
      <c r="AW10" s="65"/>
      <c r="AX10" s="65"/>
      <c r="AY10" s="65"/>
      <c r="AZ10" s="65"/>
      <c r="BA10" s="65"/>
      <c r="BB10" s="65">
        <f>データ!$W$6</f>
        <v>419.08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foN4ThvuB0f0cttMhZwBhhu6QRZ0TxgILVRrI9ql6vF3z8O7V2XnfJ62z8hi+vm8eS9CGMvwj7yXuGPG2aGQ/A==" saltValue="5kOweQ9SQQJZDuFVz1g/u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203041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長野県　川上村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98.89</v>
      </c>
      <c r="Q6" s="34">
        <f t="shared" si="3"/>
        <v>1400</v>
      </c>
      <c r="R6" s="34">
        <f t="shared" si="3"/>
        <v>4000</v>
      </c>
      <c r="S6" s="34">
        <f t="shared" si="3"/>
        <v>209.61</v>
      </c>
      <c r="T6" s="34">
        <f t="shared" si="3"/>
        <v>19.079999999999998</v>
      </c>
      <c r="U6" s="34">
        <f t="shared" si="3"/>
        <v>4107</v>
      </c>
      <c r="V6" s="34">
        <f t="shared" si="3"/>
        <v>9.8000000000000007</v>
      </c>
      <c r="W6" s="34">
        <f t="shared" si="3"/>
        <v>419.08</v>
      </c>
      <c r="X6" s="35">
        <f>IF(X7="",NA(),X7)</f>
        <v>55.96</v>
      </c>
      <c r="Y6" s="35">
        <f t="shared" ref="Y6:AG6" si="4">IF(Y7="",NA(),Y7)</f>
        <v>59.1</v>
      </c>
      <c r="Z6" s="35">
        <f t="shared" si="4"/>
        <v>74.33</v>
      </c>
      <c r="AA6" s="35">
        <f t="shared" si="4"/>
        <v>77.88</v>
      </c>
      <c r="AB6" s="35">
        <f t="shared" si="4"/>
        <v>71.25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804.67</v>
      </c>
      <c r="BF6" s="35">
        <f t="shared" ref="BF6:BN6" si="7">IF(BF7="",NA(),BF7)</f>
        <v>790.63</v>
      </c>
      <c r="BG6" s="35">
        <f t="shared" si="7"/>
        <v>1025.27</v>
      </c>
      <c r="BH6" s="35">
        <f t="shared" si="7"/>
        <v>1066.78</v>
      </c>
      <c r="BI6" s="35">
        <f t="shared" si="7"/>
        <v>963.94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55.77</v>
      </c>
      <c r="BQ6" s="35">
        <f t="shared" ref="BQ6:BY6" si="8">IF(BQ7="",NA(),BQ7)</f>
        <v>58.86</v>
      </c>
      <c r="BR6" s="35">
        <f t="shared" si="8"/>
        <v>68.239999999999995</v>
      </c>
      <c r="BS6" s="35">
        <f t="shared" si="8"/>
        <v>67.39</v>
      </c>
      <c r="BT6" s="35">
        <f t="shared" si="8"/>
        <v>64.650000000000006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235.31</v>
      </c>
      <c r="CB6" s="35">
        <f t="shared" ref="CB6:CJ6" si="9">IF(CB7="",NA(),CB7)</f>
        <v>238.19</v>
      </c>
      <c r="CC6" s="35">
        <f t="shared" si="9"/>
        <v>205.45</v>
      </c>
      <c r="CD6" s="35">
        <f t="shared" si="9"/>
        <v>207.73</v>
      </c>
      <c r="CE6" s="35">
        <f t="shared" si="9"/>
        <v>214.84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63.56</v>
      </c>
      <c r="CM6" s="35">
        <f t="shared" ref="CM6:CU6" si="10">IF(CM7="",NA(),CM7)</f>
        <v>64.77</v>
      </c>
      <c r="CN6" s="35">
        <f t="shared" si="10"/>
        <v>64.69</v>
      </c>
      <c r="CO6" s="35">
        <f t="shared" si="10"/>
        <v>64.86</v>
      </c>
      <c r="CP6" s="35">
        <f t="shared" si="10"/>
        <v>66.89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83.22</v>
      </c>
      <c r="CX6" s="35">
        <f t="shared" ref="CX6:DF6" si="11">IF(CX7="",NA(),CX7)</f>
        <v>78.45</v>
      </c>
      <c r="CY6" s="35">
        <f t="shared" si="11"/>
        <v>78.489999999999995</v>
      </c>
      <c r="CZ6" s="35">
        <f t="shared" si="11"/>
        <v>78.5</v>
      </c>
      <c r="DA6" s="35">
        <f t="shared" si="11"/>
        <v>77.89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5">
        <f t="shared" si="14"/>
        <v>0.13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203041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98.89</v>
      </c>
      <c r="Q7" s="38">
        <v>1400</v>
      </c>
      <c r="R7" s="38">
        <v>4000</v>
      </c>
      <c r="S7" s="38">
        <v>209.61</v>
      </c>
      <c r="T7" s="38">
        <v>19.079999999999998</v>
      </c>
      <c r="U7" s="38">
        <v>4107</v>
      </c>
      <c r="V7" s="38">
        <v>9.8000000000000007</v>
      </c>
      <c r="W7" s="38">
        <v>419.08</v>
      </c>
      <c r="X7" s="38">
        <v>55.96</v>
      </c>
      <c r="Y7" s="38">
        <v>59.1</v>
      </c>
      <c r="Z7" s="38">
        <v>74.33</v>
      </c>
      <c r="AA7" s="38">
        <v>77.88</v>
      </c>
      <c r="AB7" s="38">
        <v>71.25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804.67</v>
      </c>
      <c r="BF7" s="38">
        <v>790.63</v>
      </c>
      <c r="BG7" s="38">
        <v>1025.27</v>
      </c>
      <c r="BH7" s="38">
        <v>1066.78</v>
      </c>
      <c r="BI7" s="38">
        <v>963.94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55.77</v>
      </c>
      <c r="BQ7" s="38">
        <v>58.86</v>
      </c>
      <c r="BR7" s="38">
        <v>68.239999999999995</v>
      </c>
      <c r="BS7" s="38">
        <v>67.39</v>
      </c>
      <c r="BT7" s="38">
        <v>64.650000000000006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235.31</v>
      </c>
      <c r="CB7" s="38">
        <v>238.19</v>
      </c>
      <c r="CC7" s="38">
        <v>205.45</v>
      </c>
      <c r="CD7" s="38">
        <v>207.73</v>
      </c>
      <c r="CE7" s="38">
        <v>214.84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63.56</v>
      </c>
      <c r="CM7" s="38">
        <v>64.77</v>
      </c>
      <c r="CN7" s="38">
        <v>64.69</v>
      </c>
      <c r="CO7" s="38">
        <v>64.86</v>
      </c>
      <c r="CP7" s="38">
        <v>66.89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83.22</v>
      </c>
      <c r="CX7" s="38">
        <v>78.45</v>
      </c>
      <c r="CY7" s="38">
        <v>78.489999999999995</v>
      </c>
      <c r="CZ7" s="38">
        <v>78.5</v>
      </c>
      <c r="DA7" s="38">
        <v>77.89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0.13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2019-02-12T04:04:22Z</cp:lastPrinted>
  <dcterms:created xsi:type="dcterms:W3CDTF">2018-12-03T08:43:22Z</dcterms:created>
  <dcterms:modified xsi:type="dcterms:W3CDTF">2019-02-20T10:22:42Z</dcterms:modified>
  <cp:category/>
</cp:coreProperties>
</file>