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jchEZ7VpYhgkFEjOpDmzbHXn8cTO6A8iF9Dw97Z86Jo/V7XNH8t5Y6+ekmV8b42sWAkwQSsBchXVdbQTq59Q==" workbookSaltValue="ngz7or7NEXJqeDolIvpim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<sst xmlns="http://schemas.openxmlformats.org/spreadsheetml/2006/main" count="301" uniqueCount="123">
  <si>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</si>
  <si>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</si>
  <si>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</si>
  <si>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</si>
  <si>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</si>
  <si>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</si>
  <si>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</si>
  <si>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</si>
  <si>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</si>
  <si>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</si>
  <si>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</si>
  <si>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</si>
  <si>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</si>
  <si>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</si>
  <si>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</si>
  <si>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</si>
  <si>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</si>
  <si>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</si>
  <si>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</si>
  <si>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</si>
  <si>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</si>
  <si>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</si>
  <si>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</si>
  <si>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</si>
  <si>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</si>
  <si>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</si>
  <si>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</si>
  <si>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</si>
  <si>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</si>
  <si>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</si>
  <si>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</si>
  <si>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</si>
  <si>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</si>
  <si>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</si>
  <si>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</si>
  <si>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</si>
  <si>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</si>
  <si>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</si>
  <si>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</si>
  <si>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</si>
  <si>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</si>
  <si>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</si>
  <si>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</si>
  <si>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</si>
  <si>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</si>
  <si>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</si>
  <si>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</si>
  <si>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</si>
  <si>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</si>
  <si>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</si>
  <si>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</si>
  <si>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</si>
  <si>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</si>
  <si>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</si>
  <si>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</si>
  <si>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</si>
  <si>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</si>
  <si>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</si>
  <si>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</si>
  <si>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</si>
  <si>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</si>
  <si>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</si>
  <si>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</si>
  <si>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</si>
  <si>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</si>
  <si>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</si>
  <si>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</si>
  <si>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</si>
  <si>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</si>
  <si>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</si>
  <si>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</si>
  <si>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</si>
  <si>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</si>
  <si>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</si>
  <si>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</si>
  <si>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</si>
  <si>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</si>
  <si>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</si>
  <si>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</si>
  <si>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</si>
  <si>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</si>
  <si>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</si>
  <si>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</si>
  <si>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</si>
  <si>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</si>
  <si>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</si>
  <si>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</si>
  <si>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</si>
  <si>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</si>
  <si>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</si>
  <si>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</si>
  <si>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</si>
  <si>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</si>
  <si>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</si>
  <si>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</si>
  <si>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</si>
  <si>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</si>
  <si>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</si>
  <si>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</si>
  <si>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</si>
  <si>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</si>
  <si>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</si>
  <si>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</si>
  <si>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</si>
  <si>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</si>
  <si>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</si>
  <si>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</si>
  <si>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</si>
  <si>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安曇野市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</si>
  <si>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</si>
  <si>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</si>
  <si>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</si>
  <si>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</si>
  <si>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</si>
  <si>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</si>
  <si>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</si>
  <si>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</si>
  <si>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</si>
  <si>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</si>
  <si>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</si>
  <si>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安曇野市下水道事業は、地方公営企業法適用事業へ移行して２年目の決算を迎えたが、経営の健全性は順調に推移している。また、現在老朽化を示す値は非常に低いが、今後は更新需要の増加が想定されるため、ストックマネジメントの早期策定を進める。
　平成28年度に策定した「安曇野市水道事業経営戦略」に基づき、計画的に事業を遂行し、水洗化率の向上、施設の長寿命化のための適切な維持管理を確実に行い、健全で持続可能な経営を図っていく。</t>
    <rPh sb="1" eb="5">
      <t>アヅミノシ</t>
    </rPh>
    <rPh sb="5" eb="8">
      <t>ゲスイドウ</t>
    </rPh>
    <rPh sb="8" eb="10">
      <t>ジギョウ</t>
    </rPh>
    <rPh sb="12" eb="14">
      <t>チホウ</t>
    </rPh>
    <rPh sb="14" eb="16">
      <t>コウエイ</t>
    </rPh>
    <rPh sb="16" eb="18">
      <t>キギョウ</t>
    </rPh>
    <rPh sb="18" eb="19">
      <t>ホウ</t>
    </rPh>
    <rPh sb="19" eb="21">
      <t>テキヨウ</t>
    </rPh>
    <rPh sb="21" eb="23">
      <t>ジギョウ</t>
    </rPh>
    <rPh sb="24" eb="26">
      <t>イコウ</t>
    </rPh>
    <rPh sb="29" eb="31">
      <t>ネンメ</t>
    </rPh>
    <rPh sb="32" eb="34">
      <t>ケッサン</t>
    </rPh>
    <rPh sb="35" eb="36">
      <t>ムカ</t>
    </rPh>
    <rPh sb="40" eb="42">
      <t>ケイエイ</t>
    </rPh>
    <rPh sb="43" eb="46">
      <t>ケンゼンセイ</t>
    </rPh>
    <rPh sb="47" eb="49">
      <t>ジュンチョウ</t>
    </rPh>
    <rPh sb="50" eb="52">
      <t>スイイ</t>
    </rPh>
    <rPh sb="60" eb="62">
      <t>ゲンザイ</t>
    </rPh>
    <rPh sb="62" eb="65">
      <t>ロウキュウカ</t>
    </rPh>
    <rPh sb="66" eb="67">
      <t>シメ</t>
    </rPh>
    <rPh sb="68" eb="69">
      <t>アタイ</t>
    </rPh>
    <rPh sb="70" eb="72">
      <t>ヒジョウ</t>
    </rPh>
    <rPh sb="73" eb="74">
      <t>ヒク</t>
    </rPh>
    <rPh sb="77" eb="79">
      <t>コンゴ</t>
    </rPh>
    <rPh sb="80" eb="82">
      <t>コウシン</t>
    </rPh>
    <rPh sb="82" eb="84">
      <t>ジュヨウ</t>
    </rPh>
    <rPh sb="85" eb="86">
      <t>フ</t>
    </rPh>
    <rPh sb="86" eb="87">
      <t>カ</t>
    </rPh>
    <rPh sb="88" eb="90">
      <t>ソウテイ</t>
    </rPh>
    <rPh sb="107" eb="109">
      <t>ソウキ</t>
    </rPh>
    <rPh sb="109" eb="111">
      <t>サクテイ</t>
    </rPh>
    <rPh sb="112" eb="113">
      <t>スス</t>
    </rPh>
    <rPh sb="118" eb="120">
      <t>ヘイセイ</t>
    </rPh>
    <rPh sb="122" eb="124">
      <t>ネンド</t>
    </rPh>
    <rPh sb="125" eb="127">
      <t>サクテイ</t>
    </rPh>
    <rPh sb="130" eb="134">
      <t>アヅミノシ</t>
    </rPh>
    <rPh sb="134" eb="136">
      <t>スイドウ</t>
    </rPh>
    <rPh sb="136" eb="138">
      <t>ジギョウ</t>
    </rPh>
    <rPh sb="138" eb="140">
      <t>ケイエイ</t>
    </rPh>
    <rPh sb="140" eb="142">
      <t>センリャク</t>
    </rPh>
    <rPh sb="144" eb="145">
      <t>モト</t>
    </rPh>
    <rPh sb="148" eb="151">
      <t>ケイカクテキ</t>
    </rPh>
    <rPh sb="152" eb="154">
      <t>ジギョウ</t>
    </rPh>
    <rPh sb="155" eb="157">
      <t>スイコウ</t>
    </rPh>
    <rPh sb="159" eb="162">
      <t>スイセンカ</t>
    </rPh>
    <rPh sb="162" eb="163">
      <t>リツ</t>
    </rPh>
    <rPh sb="164" eb="166">
      <t>コウジョウ</t>
    </rPh>
    <rPh sb="167" eb="169">
      <t>シセツ</t>
    </rPh>
    <rPh sb="170" eb="174">
      <t>チョウジュミョウカ</t>
    </rPh>
    <rPh sb="178" eb="180">
      <t>テキセツ</t>
    </rPh>
    <rPh sb="181" eb="183">
      <t>イジ</t>
    </rPh>
    <rPh sb="183" eb="185">
      <t>カンリ</t>
    </rPh>
    <rPh sb="186" eb="188">
      <t>カクジツ</t>
    </rPh>
    <rPh sb="189" eb="190">
      <t>オコナ</t>
    </rPh>
    <rPh sb="192" eb="194">
      <t>ケンゼン</t>
    </rPh>
    <rPh sb="195" eb="197">
      <t>ジゾク</t>
    </rPh>
    <rPh sb="197" eb="199">
      <t>カノウ</t>
    </rPh>
    <rPh sb="200" eb="202">
      <t>ケイエイ</t>
    </rPh>
    <rPh sb="203" eb="204">
      <t>ハカ</t>
    </rPh>
    <phoneticPr fontId="4"/>
  </si>
  <si>
    <t>　安曇野市は、供用開始から20年ほどしか経過していないため、老朽化を示す指標は非常に低くなっている。
　今後は「安曇野市下水道事業経営戦略」に基づく計画的な修繕や維持管理により、施設の長寿命化を図る。
　しかし、短期間で整備工事を行ってきたことから、将来的に更新時期が集中することが想定されるため、計画的にカメラ調査や適切な維持管理をし、長寿命化対策に取り組む。</t>
    <rPh sb="1" eb="5">
      <t>アヅミノシ</t>
    </rPh>
    <rPh sb="7" eb="9">
      <t>キョウヨウ</t>
    </rPh>
    <rPh sb="9" eb="11">
      <t>カイシ</t>
    </rPh>
    <rPh sb="15" eb="16">
      <t>ネン</t>
    </rPh>
    <rPh sb="20" eb="22">
      <t>ケイカ</t>
    </rPh>
    <rPh sb="30" eb="33">
      <t>ロウキュウカ</t>
    </rPh>
    <rPh sb="34" eb="35">
      <t>シメ</t>
    </rPh>
    <rPh sb="36" eb="38">
      <t>シヒョウ</t>
    </rPh>
    <rPh sb="39" eb="41">
      <t>ヒジョウ</t>
    </rPh>
    <rPh sb="42" eb="43">
      <t>ヒク</t>
    </rPh>
    <rPh sb="52" eb="54">
      <t>コンゴ</t>
    </rPh>
    <rPh sb="56" eb="60">
      <t>アヅミノシ</t>
    </rPh>
    <rPh sb="60" eb="63">
      <t>ゲスイドウ</t>
    </rPh>
    <rPh sb="63" eb="65">
      <t>ジギョウ</t>
    </rPh>
    <rPh sb="65" eb="67">
      <t>ケイエイ</t>
    </rPh>
    <rPh sb="67" eb="69">
      <t>センリャク</t>
    </rPh>
    <rPh sb="71" eb="72">
      <t>モト</t>
    </rPh>
    <rPh sb="74" eb="77">
      <t>ケイカクテキ</t>
    </rPh>
    <rPh sb="78" eb="80">
      <t>シュウゼン</t>
    </rPh>
    <rPh sb="81" eb="83">
      <t>イジ</t>
    </rPh>
    <rPh sb="83" eb="85">
      <t>カンリ</t>
    </rPh>
    <rPh sb="89" eb="91">
      <t>シセツ</t>
    </rPh>
    <rPh sb="92" eb="95">
      <t>チョウジュミョウ</t>
    </rPh>
    <rPh sb="95" eb="96">
      <t>カ</t>
    </rPh>
    <rPh sb="97" eb="98">
      <t>ハカ</t>
    </rPh>
    <rPh sb="106" eb="109">
      <t>タンキカン</t>
    </rPh>
    <rPh sb="110" eb="112">
      <t>セイビ</t>
    </rPh>
    <rPh sb="112" eb="114">
      <t>コウジ</t>
    </rPh>
    <rPh sb="115" eb="116">
      <t>オコナ</t>
    </rPh>
    <rPh sb="125" eb="128">
      <t>ショウライテキ</t>
    </rPh>
    <rPh sb="129" eb="131">
      <t>コウシン</t>
    </rPh>
    <rPh sb="131" eb="133">
      <t>ジキ</t>
    </rPh>
    <rPh sb="134" eb="136">
      <t>シュウチュウ</t>
    </rPh>
    <rPh sb="141" eb="143">
      <t>ソウテイ</t>
    </rPh>
    <rPh sb="149" eb="152">
      <t>ケイカクテキ</t>
    </rPh>
    <rPh sb="156" eb="158">
      <t>チョウサ</t>
    </rPh>
    <rPh sb="162" eb="164">
      <t>イジ</t>
    </rPh>
    <rPh sb="164" eb="166">
      <t>カンリ</t>
    </rPh>
    <rPh sb="169" eb="173">
      <t>チョウジュミョウカ</t>
    </rPh>
    <rPh sb="173" eb="175">
      <t>タイサク</t>
    </rPh>
    <rPh sb="176" eb="177">
      <t>ト</t>
    </rPh>
    <rPh sb="178" eb="179">
      <t>ク</t>
    </rPh>
    <phoneticPr fontId="4"/>
  </si>
  <si>
    <t>　一般会計からの基準内繰入額が増加したことにより経常利益が増加し、経常収支比率は改善したが、今後も一般会計からの繰入金収入に頼った経営となることが予想される。
　水洗化人口は増えていないが、分母である現在汚水処理区域内人口が減少しているため、水洗化率が上がっている。
　流動比率は改善したが、今後は使用料収入の増加は見込めない中で企業債の償還を行うため流動比率は悪化することが予想される。
　企業債残高対事業規模比率は、平成４年の事業着手以降、急速に施設整備を推進してきたことから、類似団体平均より高い状況であるが、計画的な企業債の償還に努め、減少していく見込みである。
　支払利息の減少などに伴い汚水処理費（資本費）が減少したことで、経費回収率が改善し、汚水処理原価が減少した。
　人口減少により汚水処理量が減少しているため、施設利用率は低くなっており、今後も減少傾向となる見込みである。
　今後は、汚水処理の効率化を図るべく、施設の統廃合について調査・検討を進める。</t>
    <rPh sb="1" eb="3">
      <t>イッパン</t>
    </rPh>
    <rPh sb="3" eb="5">
      <t>カイケイ</t>
    </rPh>
    <rPh sb="8" eb="10">
      <t>キジュン</t>
    </rPh>
    <rPh sb="10" eb="11">
      <t>ナイ</t>
    </rPh>
    <rPh sb="11" eb="13">
      <t>クリイレ</t>
    </rPh>
    <rPh sb="13" eb="14">
      <t>ガク</t>
    </rPh>
    <rPh sb="15" eb="17">
      <t>ゾウカ</t>
    </rPh>
    <rPh sb="24" eb="26">
      <t>ケイジョウ</t>
    </rPh>
    <rPh sb="26" eb="28">
      <t>リエキ</t>
    </rPh>
    <rPh sb="29" eb="31">
      <t>ゾウカ</t>
    </rPh>
    <rPh sb="33" eb="35">
      <t>ケイジョウ</t>
    </rPh>
    <rPh sb="35" eb="37">
      <t>シュウシ</t>
    </rPh>
    <rPh sb="37" eb="39">
      <t>ヒリツ</t>
    </rPh>
    <rPh sb="40" eb="42">
      <t>カイゼン</t>
    </rPh>
    <rPh sb="46" eb="48">
      <t>コンゴ</t>
    </rPh>
    <rPh sb="49" eb="51">
      <t>イッパン</t>
    </rPh>
    <rPh sb="51" eb="53">
      <t>カイケイ</t>
    </rPh>
    <rPh sb="56" eb="58">
      <t>クリイレ</t>
    </rPh>
    <rPh sb="58" eb="59">
      <t>キン</t>
    </rPh>
    <rPh sb="59" eb="61">
      <t>シュウニュウ</t>
    </rPh>
    <rPh sb="62" eb="63">
      <t>タヨ</t>
    </rPh>
    <rPh sb="65" eb="67">
      <t>ケイエイ</t>
    </rPh>
    <rPh sb="73" eb="75">
      <t>ヨソウ</t>
    </rPh>
    <rPh sb="81" eb="84">
      <t>スイセンカ</t>
    </rPh>
    <rPh sb="84" eb="86">
      <t>ジンコウ</t>
    </rPh>
    <rPh sb="87" eb="88">
      <t>フ</t>
    </rPh>
    <rPh sb="95" eb="97">
      <t>ブンボ</t>
    </rPh>
    <rPh sb="100" eb="102">
      <t>ゲンザイ</t>
    </rPh>
    <rPh sb="102" eb="104">
      <t>オスイ</t>
    </rPh>
    <rPh sb="104" eb="106">
      <t>ショリ</t>
    </rPh>
    <rPh sb="106" eb="109">
      <t>クイキナイ</t>
    </rPh>
    <rPh sb="109" eb="111">
      <t>ジンコウ</t>
    </rPh>
    <rPh sb="112" eb="114">
      <t>ゲンショウ</t>
    </rPh>
    <rPh sb="121" eb="124">
      <t>スイセンカ</t>
    </rPh>
    <rPh sb="124" eb="125">
      <t>リツ</t>
    </rPh>
    <rPh sb="126" eb="127">
      <t>ア</t>
    </rPh>
    <rPh sb="135" eb="137">
      <t>リュウドウ</t>
    </rPh>
    <rPh sb="137" eb="139">
      <t>ヒリツ</t>
    </rPh>
    <rPh sb="140" eb="142">
      <t>カイゼン</t>
    </rPh>
    <rPh sb="146" eb="148">
      <t>コンゴ</t>
    </rPh>
    <rPh sb="149" eb="152">
      <t>シヨウリョウ</t>
    </rPh>
    <rPh sb="152" eb="154">
      <t>シュウニュウ</t>
    </rPh>
    <rPh sb="155" eb="157">
      <t>ゾウカ</t>
    </rPh>
    <rPh sb="158" eb="160">
      <t>ミコ</t>
    </rPh>
    <rPh sb="163" eb="164">
      <t>ナカ</t>
    </rPh>
    <rPh sb="165" eb="167">
      <t>キギョウ</t>
    </rPh>
    <rPh sb="167" eb="168">
      <t>サイ</t>
    </rPh>
    <rPh sb="169" eb="171">
      <t>ショウカン</t>
    </rPh>
    <rPh sb="172" eb="173">
      <t>オコナ</t>
    </rPh>
    <rPh sb="176" eb="178">
      <t>リュウドウ</t>
    </rPh>
    <rPh sb="178" eb="180">
      <t>ヒリツ</t>
    </rPh>
    <rPh sb="181" eb="183">
      <t>アッカ</t>
    </rPh>
    <rPh sb="188" eb="190">
      <t>ヨソウ</t>
    </rPh>
    <rPh sb="210" eb="212">
      <t>ヘイセイ</t>
    </rPh>
    <rPh sb="213" eb="214">
      <t>ネン</t>
    </rPh>
    <rPh sb="258" eb="261">
      <t>ケイカクテキ</t>
    </rPh>
    <rPh sb="262" eb="264">
      <t>キギョウ</t>
    </rPh>
    <rPh sb="264" eb="265">
      <t>サイ</t>
    </rPh>
    <rPh sb="266" eb="268">
      <t>ショウカン</t>
    </rPh>
    <rPh sb="269" eb="270">
      <t>ツト</t>
    </rPh>
    <rPh sb="272" eb="274">
      <t>ゲンショウ</t>
    </rPh>
    <rPh sb="278" eb="280">
      <t>ミコ</t>
    </rPh>
    <rPh sb="287" eb="289">
      <t>シハライ</t>
    </rPh>
    <rPh sb="289" eb="291">
      <t>リソク</t>
    </rPh>
    <rPh sb="292" eb="294">
      <t>ゲンショウ</t>
    </rPh>
    <rPh sb="297" eb="298">
      <t>トモナ</t>
    </rPh>
    <rPh sb="299" eb="301">
      <t>オスイ</t>
    </rPh>
    <rPh sb="301" eb="303">
      <t>ショリ</t>
    </rPh>
    <rPh sb="303" eb="304">
      <t>ヒ</t>
    </rPh>
    <rPh sb="305" eb="307">
      <t>シホン</t>
    </rPh>
    <rPh sb="307" eb="308">
      <t>ヒ</t>
    </rPh>
    <rPh sb="310" eb="312">
      <t>ゲンショウ</t>
    </rPh>
    <rPh sb="318" eb="320">
      <t>ケイヒ</t>
    </rPh>
    <rPh sb="320" eb="322">
      <t>カイシュウ</t>
    </rPh>
    <rPh sb="322" eb="323">
      <t>リツ</t>
    </rPh>
    <rPh sb="324" eb="326">
      <t>カイゼン</t>
    </rPh>
    <rPh sb="328" eb="330">
      <t>オスイ</t>
    </rPh>
    <rPh sb="330" eb="332">
      <t>ショリ</t>
    </rPh>
    <rPh sb="332" eb="334">
      <t>ゲンカ</t>
    </rPh>
    <rPh sb="335" eb="337">
      <t>ゲンショウ</t>
    </rPh>
    <rPh sb="342" eb="344">
      <t>ジンコウ</t>
    </rPh>
    <rPh sb="344" eb="346">
      <t>ゲンショウ</t>
    </rPh>
    <rPh sb="349" eb="351">
      <t>オスイ</t>
    </rPh>
    <rPh sb="351" eb="353">
      <t>ショリ</t>
    </rPh>
    <rPh sb="353" eb="354">
      <t>リョウ</t>
    </rPh>
    <rPh sb="355" eb="357">
      <t>ゲンショウ</t>
    </rPh>
    <rPh sb="364" eb="366">
      <t>シセツ</t>
    </rPh>
    <rPh sb="366" eb="369">
      <t>リヨウリツ</t>
    </rPh>
    <rPh sb="370" eb="371">
      <t>ヒク</t>
    </rPh>
    <rPh sb="378" eb="380">
      <t>コンゴ</t>
    </rPh>
    <rPh sb="381" eb="383">
      <t>ゲンショウ</t>
    </rPh>
    <rPh sb="383" eb="385">
      <t>ケイコウ</t>
    </rPh>
    <rPh sb="388" eb="390">
      <t>ミコ</t>
    </rPh>
    <rPh sb="397" eb="399">
      <t>コンゴ</t>
    </rPh>
    <rPh sb="401" eb="403">
      <t>オスイ</t>
    </rPh>
    <rPh sb="403" eb="405">
      <t>ショリ</t>
    </rPh>
    <rPh sb="406" eb="408">
      <t>コウリツ</t>
    </rPh>
    <rPh sb="408" eb="409">
      <t>カ</t>
    </rPh>
    <rPh sb="410" eb="411">
      <t>ハカ</t>
    </rPh>
    <rPh sb="415" eb="417">
      <t>シセツ</t>
    </rPh>
    <rPh sb="418" eb="421">
      <t>トウハイゴウ</t>
    </rPh>
    <rPh sb="425" eb="427">
      <t>チョウサ</t>
    </rPh>
    <rPh sb="428" eb="430">
      <t>ケントウ</t>
    </rPh>
    <rPh sb="431" eb="43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</si>
</sst>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245-4640-B7B4-AF6EE1B81E8F}"/>
            </c:ext>
          </c:extLst>
        </c:ser>
        <c:dLbls>
          <c:showLegendKey val="0"/>
          <c:showVal val="0"/>
          <c:showCatName val="0"/>
          <c:showSerName val="0"/>
          <c:showPercent val="0"/>
          <c:showBubbleSize val="0"/>
        </c:dLbls>
        <c:gapWidth val="150"/>
        <c:axId val="90959232"/>
        <c:axId val="3106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0245-4640-B7B4-AF6EE1B81E8F}"/>
            </c:ext>
          </c:extLst>
        </c:ser>
        <c:dLbls>
          <c:showLegendKey val="0"/>
          <c:showVal val="0"/>
          <c:showCatName val="0"/>
          <c:showSerName val="0"/>
          <c:showPercent val="0"/>
          <c:showBubbleSize val="0"/>
        </c:dLbls>
        <c:marker val="1"/>
        <c:smooth val="0"/>
        <c:axId val="90959232"/>
        <c:axId val="31069696"/>
      </c:lineChart>
      <c:dateAx>
        <c:axId val="90959232"/>
        <c:scaling>
          <c:orientation val="minMax"/>
        </c:scaling>
        <c:delete val="1"/>
        <c:axPos val="b"/>
        <c:numFmt formatCode="ge" sourceLinked="1"/>
        <c:majorTickMark val="none"/>
        <c:minorTickMark val="none"/>
        <c:tickLblPos val="none"/>
        <c:crossAx val="31069696"/>
        <c:crosses val="autoZero"/>
        <c:auto val="1"/>
        <c:lblOffset val="100"/>
        <c:baseTimeUnit val="years"/>
      </c:dateAx>
      <c:valAx>
        <c:axId val="310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52.75</c:v>
                </c:pt>
                <c:pt idx="4">
                  <c:v>44.76</c:v>
                </c:pt>
              </c:numCache>
            </c:numRef>
          </c:val>
          <c:extLst xmlns:c16r2="http://schemas.microsoft.com/office/drawing/2015/06/chart">
            <c:ext xmlns:c16="http://schemas.microsoft.com/office/drawing/2014/chart" uri="{C3380CC4-5D6E-409C-BE32-E72D297353CC}">
              <c16:uniqueId val="{00000000-285E-4F47-B739-EDB556048C9F}"/>
            </c:ext>
          </c:extLst>
        </c:ser>
        <c:dLbls>
          <c:showLegendKey val="0"/>
          <c:showVal val="0"/>
          <c:showCatName val="0"/>
          <c:showSerName val="0"/>
          <c:showPercent val="0"/>
          <c:showBubbleSize val="0"/>
        </c:dLbls>
        <c:gapWidth val="150"/>
        <c:axId val="31763072"/>
        <c:axId val="3176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60.65</c:v>
                </c:pt>
                <c:pt idx="4">
                  <c:v>51.75</c:v>
                </c:pt>
              </c:numCache>
            </c:numRef>
          </c:val>
          <c:smooth val="0"/>
          <c:extLst xmlns:c16r2="http://schemas.microsoft.com/office/drawing/2015/06/chart">
            <c:ext xmlns:c16="http://schemas.microsoft.com/office/drawing/2014/chart" uri="{C3380CC4-5D6E-409C-BE32-E72D297353CC}">
              <c16:uniqueId val="{00000001-285E-4F47-B739-EDB556048C9F}"/>
            </c:ext>
          </c:extLst>
        </c:ser>
        <c:dLbls>
          <c:showLegendKey val="0"/>
          <c:showVal val="0"/>
          <c:showCatName val="0"/>
          <c:showSerName val="0"/>
          <c:showPercent val="0"/>
          <c:showBubbleSize val="0"/>
        </c:dLbls>
        <c:marker val="1"/>
        <c:smooth val="0"/>
        <c:axId val="31763072"/>
        <c:axId val="31769344"/>
      </c:lineChart>
      <c:dateAx>
        <c:axId val="31763072"/>
        <c:scaling>
          <c:orientation val="minMax"/>
        </c:scaling>
        <c:delete val="1"/>
        <c:axPos val="b"/>
        <c:numFmt formatCode="ge" sourceLinked="1"/>
        <c:majorTickMark val="none"/>
        <c:minorTickMark val="none"/>
        <c:tickLblPos val="none"/>
        <c:crossAx val="31769344"/>
        <c:crosses val="autoZero"/>
        <c:auto val="1"/>
        <c:lblOffset val="100"/>
        <c:baseTimeUnit val="years"/>
      </c:dateAx>
      <c:valAx>
        <c:axId val="317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95.09</c:v>
                </c:pt>
                <c:pt idx="4">
                  <c:v>95.25</c:v>
                </c:pt>
              </c:numCache>
            </c:numRef>
          </c:val>
          <c:extLst xmlns:c16r2="http://schemas.microsoft.com/office/drawing/2015/06/chart">
            <c:ext xmlns:c16="http://schemas.microsoft.com/office/drawing/2014/chart" uri="{C3380CC4-5D6E-409C-BE32-E72D297353CC}">
              <c16:uniqueId val="{00000000-0ADD-4169-A5AA-7E53E98E4C28}"/>
            </c:ext>
          </c:extLst>
        </c:ser>
        <c:dLbls>
          <c:showLegendKey val="0"/>
          <c:showVal val="0"/>
          <c:showCatName val="0"/>
          <c:showSerName val="0"/>
          <c:showPercent val="0"/>
          <c:showBubbleSize val="0"/>
        </c:dLbls>
        <c:gapWidth val="150"/>
        <c:axId val="31367168"/>
        <c:axId val="3136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84.58</c:v>
                </c:pt>
                <c:pt idx="4">
                  <c:v>84.84</c:v>
                </c:pt>
              </c:numCache>
            </c:numRef>
          </c:val>
          <c:smooth val="0"/>
          <c:extLst xmlns:c16r2="http://schemas.microsoft.com/office/drawing/2015/06/chart">
            <c:ext xmlns:c16="http://schemas.microsoft.com/office/drawing/2014/chart" uri="{C3380CC4-5D6E-409C-BE32-E72D297353CC}">
              <c16:uniqueId val="{00000001-0ADD-4169-A5AA-7E53E98E4C28}"/>
            </c:ext>
          </c:extLst>
        </c:ser>
        <c:dLbls>
          <c:showLegendKey val="0"/>
          <c:showVal val="0"/>
          <c:showCatName val="0"/>
          <c:showSerName val="0"/>
          <c:showPercent val="0"/>
          <c:showBubbleSize val="0"/>
        </c:dLbls>
        <c:marker val="1"/>
        <c:smooth val="0"/>
        <c:axId val="31367168"/>
        <c:axId val="31369088"/>
      </c:lineChart>
      <c:dateAx>
        <c:axId val="31367168"/>
        <c:scaling>
          <c:orientation val="minMax"/>
        </c:scaling>
        <c:delete val="1"/>
        <c:axPos val="b"/>
        <c:numFmt formatCode="ge" sourceLinked="1"/>
        <c:majorTickMark val="none"/>
        <c:minorTickMark val="none"/>
        <c:tickLblPos val="none"/>
        <c:crossAx val="31369088"/>
        <c:crosses val="autoZero"/>
        <c:auto val="1"/>
        <c:lblOffset val="100"/>
        <c:baseTimeUnit val="years"/>
      </c:dateAx>
      <c:valAx>
        <c:axId val="313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118.87</c:v>
                </c:pt>
                <c:pt idx="4">
                  <c:v>123.63</c:v>
                </c:pt>
              </c:numCache>
            </c:numRef>
          </c:val>
          <c:extLst xmlns:c16r2="http://schemas.microsoft.com/office/drawing/2015/06/chart">
            <c:ext xmlns:c16="http://schemas.microsoft.com/office/drawing/2014/chart" uri="{C3380CC4-5D6E-409C-BE32-E72D297353CC}">
              <c16:uniqueId val="{00000000-E46B-46DC-8490-BE6652D0CF08}"/>
            </c:ext>
          </c:extLst>
        </c:ser>
        <c:dLbls>
          <c:showLegendKey val="0"/>
          <c:showVal val="0"/>
          <c:showCatName val="0"/>
          <c:showSerName val="0"/>
          <c:showPercent val="0"/>
          <c:showBubbleSize val="0"/>
        </c:dLbls>
        <c:gapWidth val="150"/>
        <c:axId val="31117312"/>
        <c:axId val="3111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99.66</c:v>
                </c:pt>
                <c:pt idx="4">
                  <c:v>100.95</c:v>
                </c:pt>
              </c:numCache>
            </c:numRef>
          </c:val>
          <c:smooth val="0"/>
          <c:extLst xmlns:c16r2="http://schemas.microsoft.com/office/drawing/2015/06/chart">
            <c:ext xmlns:c16="http://schemas.microsoft.com/office/drawing/2014/chart" uri="{C3380CC4-5D6E-409C-BE32-E72D297353CC}">
              <c16:uniqueId val="{00000001-E46B-46DC-8490-BE6652D0CF08}"/>
            </c:ext>
          </c:extLst>
        </c:ser>
        <c:dLbls>
          <c:showLegendKey val="0"/>
          <c:showVal val="0"/>
          <c:showCatName val="0"/>
          <c:showSerName val="0"/>
          <c:showPercent val="0"/>
          <c:showBubbleSize val="0"/>
        </c:dLbls>
        <c:marker val="1"/>
        <c:smooth val="0"/>
        <c:axId val="31117312"/>
        <c:axId val="31119232"/>
      </c:lineChart>
      <c:dateAx>
        <c:axId val="31117312"/>
        <c:scaling>
          <c:orientation val="minMax"/>
        </c:scaling>
        <c:delete val="1"/>
        <c:axPos val="b"/>
        <c:numFmt formatCode="ge" sourceLinked="1"/>
        <c:majorTickMark val="none"/>
        <c:minorTickMark val="none"/>
        <c:tickLblPos val="none"/>
        <c:crossAx val="31119232"/>
        <c:crosses val="autoZero"/>
        <c:auto val="1"/>
        <c:lblOffset val="100"/>
        <c:baseTimeUnit val="years"/>
      </c:dateAx>
      <c:valAx>
        <c:axId val="311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4.29</c:v>
                </c:pt>
                <c:pt idx="4">
                  <c:v>8.58</c:v>
                </c:pt>
              </c:numCache>
            </c:numRef>
          </c:val>
          <c:extLst xmlns:c16r2="http://schemas.microsoft.com/office/drawing/2015/06/chart">
            <c:ext xmlns:c16="http://schemas.microsoft.com/office/drawing/2014/chart" uri="{C3380CC4-5D6E-409C-BE32-E72D297353CC}">
              <c16:uniqueId val="{00000000-BCD1-4F7A-8721-60BF66F9B7A2}"/>
            </c:ext>
          </c:extLst>
        </c:ser>
        <c:dLbls>
          <c:showLegendKey val="0"/>
          <c:showVal val="0"/>
          <c:showCatName val="0"/>
          <c:showSerName val="0"/>
          <c:showPercent val="0"/>
          <c:showBubbleSize val="0"/>
        </c:dLbls>
        <c:gapWidth val="150"/>
        <c:axId val="30970240"/>
        <c:axId val="3097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22.9</c:v>
                </c:pt>
                <c:pt idx="4">
                  <c:v>24.87</c:v>
                </c:pt>
              </c:numCache>
            </c:numRef>
          </c:val>
          <c:smooth val="0"/>
          <c:extLst xmlns:c16r2="http://schemas.microsoft.com/office/drawing/2015/06/chart">
            <c:ext xmlns:c16="http://schemas.microsoft.com/office/drawing/2014/chart" uri="{C3380CC4-5D6E-409C-BE32-E72D297353CC}">
              <c16:uniqueId val="{00000001-BCD1-4F7A-8721-60BF66F9B7A2}"/>
            </c:ext>
          </c:extLst>
        </c:ser>
        <c:dLbls>
          <c:showLegendKey val="0"/>
          <c:showVal val="0"/>
          <c:showCatName val="0"/>
          <c:showSerName val="0"/>
          <c:showPercent val="0"/>
          <c:showBubbleSize val="0"/>
        </c:dLbls>
        <c:marker val="1"/>
        <c:smooth val="0"/>
        <c:axId val="30970240"/>
        <c:axId val="30972160"/>
      </c:lineChart>
      <c:dateAx>
        <c:axId val="30970240"/>
        <c:scaling>
          <c:orientation val="minMax"/>
        </c:scaling>
        <c:delete val="1"/>
        <c:axPos val="b"/>
        <c:numFmt formatCode="ge" sourceLinked="1"/>
        <c:majorTickMark val="none"/>
        <c:minorTickMark val="none"/>
        <c:tickLblPos val="none"/>
        <c:crossAx val="30972160"/>
        <c:crosses val="autoZero"/>
        <c:auto val="1"/>
        <c:lblOffset val="100"/>
        <c:baseTimeUnit val="years"/>
      </c:dateAx>
      <c:valAx>
        <c:axId val="309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806-4B59-B87A-F19D7B7E7964}"/>
            </c:ext>
          </c:extLst>
        </c:ser>
        <c:dLbls>
          <c:showLegendKey val="0"/>
          <c:showVal val="0"/>
          <c:showCatName val="0"/>
          <c:showSerName val="0"/>
          <c:showPercent val="0"/>
          <c:showBubbleSize val="0"/>
        </c:dLbls>
        <c:gapWidth val="150"/>
        <c:axId val="31412608"/>
        <c:axId val="3141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7806-4B59-B87A-F19D7B7E7964}"/>
            </c:ext>
          </c:extLst>
        </c:ser>
        <c:dLbls>
          <c:showLegendKey val="0"/>
          <c:showVal val="0"/>
          <c:showCatName val="0"/>
          <c:showSerName val="0"/>
          <c:showPercent val="0"/>
          <c:showBubbleSize val="0"/>
        </c:dLbls>
        <c:marker val="1"/>
        <c:smooth val="0"/>
        <c:axId val="31412608"/>
        <c:axId val="31414528"/>
      </c:lineChart>
      <c:dateAx>
        <c:axId val="31412608"/>
        <c:scaling>
          <c:orientation val="minMax"/>
        </c:scaling>
        <c:delete val="1"/>
        <c:axPos val="b"/>
        <c:numFmt formatCode="ge" sourceLinked="1"/>
        <c:majorTickMark val="none"/>
        <c:minorTickMark val="none"/>
        <c:tickLblPos val="none"/>
        <c:crossAx val="31414528"/>
        <c:crosses val="autoZero"/>
        <c:auto val="1"/>
        <c:lblOffset val="100"/>
        <c:baseTimeUnit val="years"/>
      </c:dateAx>
      <c:valAx>
        <c:axId val="314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104-4252-A159-96DB47144B9E}"/>
            </c:ext>
          </c:extLst>
        </c:ser>
        <c:dLbls>
          <c:showLegendKey val="0"/>
          <c:showVal val="0"/>
          <c:showCatName val="0"/>
          <c:showSerName val="0"/>
          <c:showPercent val="0"/>
          <c:showBubbleSize val="0"/>
        </c:dLbls>
        <c:gapWidth val="150"/>
        <c:axId val="31451776"/>
        <c:axId val="3113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225.39</c:v>
                </c:pt>
                <c:pt idx="4">
                  <c:v>224.04</c:v>
                </c:pt>
              </c:numCache>
            </c:numRef>
          </c:val>
          <c:smooth val="0"/>
          <c:extLst xmlns:c16r2="http://schemas.microsoft.com/office/drawing/2015/06/chart">
            <c:ext xmlns:c16="http://schemas.microsoft.com/office/drawing/2014/chart" uri="{C3380CC4-5D6E-409C-BE32-E72D297353CC}">
              <c16:uniqueId val="{00000001-B104-4252-A159-96DB47144B9E}"/>
            </c:ext>
          </c:extLst>
        </c:ser>
        <c:dLbls>
          <c:showLegendKey val="0"/>
          <c:showVal val="0"/>
          <c:showCatName val="0"/>
          <c:showSerName val="0"/>
          <c:showPercent val="0"/>
          <c:showBubbleSize val="0"/>
        </c:dLbls>
        <c:marker val="1"/>
        <c:smooth val="0"/>
        <c:axId val="31451776"/>
        <c:axId val="31138560"/>
      </c:lineChart>
      <c:dateAx>
        <c:axId val="31451776"/>
        <c:scaling>
          <c:orientation val="minMax"/>
        </c:scaling>
        <c:delete val="1"/>
        <c:axPos val="b"/>
        <c:numFmt formatCode="ge" sourceLinked="1"/>
        <c:majorTickMark val="none"/>
        <c:minorTickMark val="none"/>
        <c:tickLblPos val="none"/>
        <c:crossAx val="31138560"/>
        <c:crosses val="autoZero"/>
        <c:auto val="1"/>
        <c:lblOffset val="100"/>
        <c:baseTimeUnit val="years"/>
      </c:dateAx>
      <c:valAx>
        <c:axId val="311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46.44</c:v>
                </c:pt>
                <c:pt idx="4">
                  <c:v>67.900000000000006</c:v>
                </c:pt>
              </c:numCache>
            </c:numRef>
          </c:val>
          <c:extLst xmlns:c16r2="http://schemas.microsoft.com/office/drawing/2015/06/chart">
            <c:ext xmlns:c16="http://schemas.microsoft.com/office/drawing/2014/chart" uri="{C3380CC4-5D6E-409C-BE32-E72D297353CC}">
              <c16:uniqueId val="{00000000-E749-46AC-BC5D-59B6BFCE2A34}"/>
            </c:ext>
          </c:extLst>
        </c:ser>
        <c:dLbls>
          <c:showLegendKey val="0"/>
          <c:showVal val="0"/>
          <c:showCatName val="0"/>
          <c:showSerName val="0"/>
          <c:showPercent val="0"/>
          <c:showBubbleSize val="0"/>
        </c:dLbls>
        <c:gapWidth val="150"/>
        <c:axId val="31153536"/>
        <c:axId val="3116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31.84</c:v>
                </c:pt>
                <c:pt idx="4">
                  <c:v>29.91</c:v>
                </c:pt>
              </c:numCache>
            </c:numRef>
          </c:val>
          <c:smooth val="0"/>
          <c:extLst xmlns:c16r2="http://schemas.microsoft.com/office/drawing/2015/06/chart">
            <c:ext xmlns:c16="http://schemas.microsoft.com/office/drawing/2014/chart" uri="{C3380CC4-5D6E-409C-BE32-E72D297353CC}">
              <c16:uniqueId val="{00000001-E749-46AC-BC5D-59B6BFCE2A34}"/>
            </c:ext>
          </c:extLst>
        </c:ser>
        <c:dLbls>
          <c:showLegendKey val="0"/>
          <c:showVal val="0"/>
          <c:showCatName val="0"/>
          <c:showSerName val="0"/>
          <c:showPercent val="0"/>
          <c:showBubbleSize val="0"/>
        </c:dLbls>
        <c:marker val="1"/>
        <c:smooth val="0"/>
        <c:axId val="31153536"/>
        <c:axId val="31163904"/>
      </c:lineChart>
      <c:dateAx>
        <c:axId val="31153536"/>
        <c:scaling>
          <c:orientation val="minMax"/>
        </c:scaling>
        <c:delete val="1"/>
        <c:axPos val="b"/>
        <c:numFmt formatCode="ge" sourceLinked="1"/>
        <c:majorTickMark val="none"/>
        <c:minorTickMark val="none"/>
        <c:tickLblPos val="none"/>
        <c:crossAx val="31163904"/>
        <c:crosses val="autoZero"/>
        <c:auto val="1"/>
        <c:lblOffset val="100"/>
        <c:baseTimeUnit val="years"/>
      </c:dateAx>
      <c:valAx>
        <c:axId val="311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2862.61</c:v>
                </c:pt>
                <c:pt idx="4">
                  <c:v>1792.29</c:v>
                </c:pt>
              </c:numCache>
            </c:numRef>
          </c:val>
          <c:extLst xmlns:c16r2="http://schemas.microsoft.com/office/drawing/2015/06/chart">
            <c:ext xmlns:c16="http://schemas.microsoft.com/office/drawing/2014/chart" uri="{C3380CC4-5D6E-409C-BE32-E72D297353CC}">
              <c16:uniqueId val="{00000000-2B6E-4BC7-AE64-819CDBCC6CE3}"/>
            </c:ext>
          </c:extLst>
        </c:ser>
        <c:dLbls>
          <c:showLegendKey val="0"/>
          <c:showVal val="0"/>
          <c:showCatName val="0"/>
          <c:showSerName val="0"/>
          <c:showPercent val="0"/>
          <c:showBubbleSize val="0"/>
        </c:dLbls>
        <c:gapWidth val="150"/>
        <c:axId val="31211520"/>
        <c:axId val="3121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974.93</c:v>
                </c:pt>
                <c:pt idx="4">
                  <c:v>855.8</c:v>
                </c:pt>
              </c:numCache>
            </c:numRef>
          </c:val>
          <c:smooth val="0"/>
          <c:extLst xmlns:c16r2="http://schemas.microsoft.com/office/drawing/2015/06/chart">
            <c:ext xmlns:c16="http://schemas.microsoft.com/office/drawing/2014/chart" uri="{C3380CC4-5D6E-409C-BE32-E72D297353CC}">
              <c16:uniqueId val="{00000001-2B6E-4BC7-AE64-819CDBCC6CE3}"/>
            </c:ext>
          </c:extLst>
        </c:ser>
        <c:dLbls>
          <c:showLegendKey val="0"/>
          <c:showVal val="0"/>
          <c:showCatName val="0"/>
          <c:showSerName val="0"/>
          <c:showPercent val="0"/>
          <c:showBubbleSize val="0"/>
        </c:dLbls>
        <c:marker val="1"/>
        <c:smooth val="0"/>
        <c:axId val="31211520"/>
        <c:axId val="31213440"/>
      </c:lineChart>
      <c:dateAx>
        <c:axId val="31211520"/>
        <c:scaling>
          <c:orientation val="minMax"/>
        </c:scaling>
        <c:delete val="1"/>
        <c:axPos val="b"/>
        <c:numFmt formatCode="ge" sourceLinked="1"/>
        <c:majorTickMark val="none"/>
        <c:minorTickMark val="none"/>
        <c:tickLblPos val="none"/>
        <c:crossAx val="31213440"/>
        <c:crosses val="autoZero"/>
        <c:auto val="1"/>
        <c:lblOffset val="100"/>
        <c:baseTimeUnit val="years"/>
      </c:dateAx>
      <c:valAx>
        <c:axId val="312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49.38</c:v>
                </c:pt>
                <c:pt idx="4">
                  <c:v>83.21</c:v>
                </c:pt>
              </c:numCache>
            </c:numRef>
          </c:val>
          <c:extLst xmlns:c16r2="http://schemas.microsoft.com/office/drawing/2015/06/chart">
            <c:ext xmlns:c16="http://schemas.microsoft.com/office/drawing/2014/chart" uri="{C3380CC4-5D6E-409C-BE32-E72D297353CC}">
              <c16:uniqueId val="{00000000-E897-4913-A40B-0A010C3FA9A8}"/>
            </c:ext>
          </c:extLst>
        </c:ser>
        <c:dLbls>
          <c:showLegendKey val="0"/>
          <c:showVal val="0"/>
          <c:showCatName val="0"/>
          <c:showSerName val="0"/>
          <c:showPercent val="0"/>
          <c:showBubbleSize val="0"/>
        </c:dLbls>
        <c:gapWidth val="150"/>
        <c:axId val="31242496"/>
        <c:axId val="3125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55.32</c:v>
                </c:pt>
                <c:pt idx="4">
                  <c:v>59.8</c:v>
                </c:pt>
              </c:numCache>
            </c:numRef>
          </c:val>
          <c:smooth val="0"/>
          <c:extLst xmlns:c16r2="http://schemas.microsoft.com/office/drawing/2015/06/chart">
            <c:ext xmlns:c16="http://schemas.microsoft.com/office/drawing/2014/chart" uri="{C3380CC4-5D6E-409C-BE32-E72D297353CC}">
              <c16:uniqueId val="{00000001-E897-4913-A40B-0A010C3FA9A8}"/>
            </c:ext>
          </c:extLst>
        </c:ser>
        <c:dLbls>
          <c:showLegendKey val="0"/>
          <c:showVal val="0"/>
          <c:showCatName val="0"/>
          <c:showSerName val="0"/>
          <c:showPercent val="0"/>
          <c:showBubbleSize val="0"/>
        </c:dLbls>
        <c:marker val="1"/>
        <c:smooth val="0"/>
        <c:axId val="31242496"/>
        <c:axId val="31252864"/>
      </c:lineChart>
      <c:dateAx>
        <c:axId val="31242496"/>
        <c:scaling>
          <c:orientation val="minMax"/>
        </c:scaling>
        <c:delete val="1"/>
        <c:axPos val="b"/>
        <c:numFmt formatCode="ge" sourceLinked="1"/>
        <c:majorTickMark val="none"/>
        <c:minorTickMark val="none"/>
        <c:tickLblPos val="none"/>
        <c:crossAx val="31252864"/>
        <c:crosses val="autoZero"/>
        <c:auto val="1"/>
        <c:lblOffset val="100"/>
        <c:baseTimeUnit val="years"/>
      </c:dateAx>
      <c:valAx>
        <c:axId val="312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391.92</c:v>
                </c:pt>
                <c:pt idx="4">
                  <c:v>232.39</c:v>
                </c:pt>
              </c:numCache>
            </c:numRef>
          </c:val>
          <c:extLst xmlns:c16r2="http://schemas.microsoft.com/office/drawing/2015/06/chart">
            <c:ext xmlns:c16="http://schemas.microsoft.com/office/drawing/2014/chart" uri="{C3380CC4-5D6E-409C-BE32-E72D297353CC}">
              <c16:uniqueId val="{00000000-B2D4-47E5-BC54-8F53F3C9F510}"/>
            </c:ext>
          </c:extLst>
        </c:ser>
        <c:dLbls>
          <c:showLegendKey val="0"/>
          <c:showVal val="0"/>
          <c:showCatName val="0"/>
          <c:showSerName val="0"/>
          <c:showPercent val="0"/>
          <c:showBubbleSize val="0"/>
        </c:dLbls>
        <c:gapWidth val="150"/>
        <c:axId val="31729920"/>
        <c:axId val="3174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283.17</c:v>
                </c:pt>
                <c:pt idx="4">
                  <c:v>263.76</c:v>
                </c:pt>
              </c:numCache>
            </c:numRef>
          </c:val>
          <c:smooth val="0"/>
          <c:extLst xmlns:c16r2="http://schemas.microsoft.com/office/drawing/2015/06/chart">
            <c:ext xmlns:c16="http://schemas.microsoft.com/office/drawing/2014/chart" uri="{C3380CC4-5D6E-409C-BE32-E72D297353CC}">
              <c16:uniqueId val="{00000001-B2D4-47E5-BC54-8F53F3C9F510}"/>
            </c:ext>
          </c:extLst>
        </c:ser>
        <c:dLbls>
          <c:showLegendKey val="0"/>
          <c:showVal val="0"/>
          <c:showCatName val="0"/>
          <c:showSerName val="0"/>
          <c:showPercent val="0"/>
          <c:showBubbleSize val="0"/>
        </c:dLbls>
        <c:marker val="1"/>
        <c:smooth val="0"/>
        <c:axId val="31729920"/>
        <c:axId val="31744384"/>
      </c:lineChart>
      <c:dateAx>
        <c:axId val="31729920"/>
        <c:scaling>
          <c:orientation val="minMax"/>
        </c:scaling>
        <c:delete val="1"/>
        <c:axPos val="b"/>
        <c:numFmt formatCode="ge" sourceLinked="1"/>
        <c:majorTickMark val="none"/>
        <c:minorTickMark val="none"/>
        <c:tickLblPos val="none"/>
        <c:crossAx val="31744384"/>
        <c:crosses val="autoZero"/>
        <c:auto val="1"/>
        <c:lblOffset val="100"/>
        <c:baseTimeUnit val="years"/>
      </c:dateAx>
      <c:valAx>
        <c:axId val="317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安曇野市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98056</v>
      </c>
      <c r="AM8" s="50"/>
      <c r="AN8" s="50"/>
      <c r="AO8" s="50"/>
      <c r="AP8" s="50"/>
      <c r="AQ8" s="50"/>
      <c r="AR8" s="50"/>
      <c r="AS8" s="50"/>
      <c r="AT8" s="45">
        <f>データ!T6</f>
        <v>331.78</v>
      </c>
      <c r="AU8" s="45"/>
      <c r="AV8" s="45"/>
      <c r="AW8" s="45"/>
      <c r="AX8" s="45"/>
      <c r="AY8" s="45"/>
      <c r="AZ8" s="45"/>
      <c r="BA8" s="45"/>
      <c r="BB8" s="45">
        <f>データ!U6</f>
        <v>295.55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61.47</v>
      </c>
      <c r="J10" s="45"/>
      <c r="K10" s="45"/>
      <c r="L10" s="45"/>
      <c r="M10" s="45"/>
      <c r="N10" s="45"/>
      <c r="O10" s="45"/>
      <c r="P10" s="45">
        <f>データ!P6</f>
        <v>2.96</v>
      </c>
      <c r="Q10" s="45"/>
      <c r="R10" s="45"/>
      <c r="S10" s="45"/>
      <c r="T10" s="45"/>
      <c r="U10" s="45"/>
      <c r="V10" s="45"/>
      <c r="W10" s="45">
        <f>データ!Q6</f>
        <v>88.54</v>
      </c>
      <c r="X10" s="45"/>
      <c r="Y10" s="45"/>
      <c r="Z10" s="45"/>
      <c r="AA10" s="45"/>
      <c r="AB10" s="45"/>
      <c r="AC10" s="45"/>
      <c r="AD10" s="50">
        <f>データ!R6</f>
        <v>3888</v>
      </c>
      <c r="AE10" s="50"/>
      <c r="AF10" s="50"/>
      <c r="AG10" s="50"/>
      <c r="AH10" s="50"/>
      <c r="AI10" s="50"/>
      <c r="AJ10" s="50"/>
      <c r="AK10" s="2"/>
      <c r="AL10" s="50">
        <f>データ!V6</f>
        <v>2906</v>
      </c>
      <c r="AM10" s="50"/>
      <c r="AN10" s="50"/>
      <c r="AO10" s="50"/>
      <c r="AP10" s="50"/>
      <c r="AQ10" s="50"/>
      <c r="AR10" s="50"/>
      <c r="AS10" s="50"/>
      <c r="AT10" s="45">
        <f>データ!W6</f>
        <v>0.91</v>
      </c>
      <c r="AU10" s="45"/>
      <c r="AV10" s="45"/>
      <c r="AW10" s="45"/>
      <c r="AX10" s="45"/>
      <c r="AY10" s="45"/>
      <c r="AZ10" s="45"/>
      <c r="BA10" s="45"/>
      <c r="BB10" s="45">
        <f>データ!X6</f>
        <v>3193.41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T3qTgPTJ1n/eHHV0iMzz1C+Tf+VCXklTRp4hzygiZqhu2QKsvoJ9o0vGiAQcXHDHM/Mp+JFStas33cTlNabmvg==" saltValue="Frqxs/v3DEMuAeOddIPkV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202207</v>
      </c>
      <c r="D6" s="33">
        <f t="shared" si="3"/>
        <v>46</v>
      </c>
      <c r="E6" s="33">
        <f t="shared" si="3"/>
        <v>17</v>
      </c>
      <c r="F6" s="33">
        <f t="shared" si="3"/>
        <v>5</v>
      </c>
      <c r="G6" s="33">
        <f t="shared" si="3"/>
        <v>0</v>
      </c>
      <c r="H6" s="33" t="str">
        <f t="shared" si="3"/>
        <v>長野県　安曇野市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61.47</v>
      </c>
      <c r="P6" s="34">
        <f t="shared" si="3"/>
        <v>2.96</v>
      </c>
      <c r="Q6" s="34">
        <f t="shared" si="3"/>
        <v>88.54</v>
      </c>
      <c r="R6" s="34">
        <f t="shared" si="3"/>
        <v>3888</v>
      </c>
      <c r="S6" s="34">
        <f t="shared" si="3"/>
        <v>98056</v>
      </c>
      <c r="T6" s="34">
        <f t="shared" si="3"/>
        <v>331.78</v>
      </c>
      <c r="U6" s="34">
        <f t="shared" si="3"/>
        <v>295.55</v>
      </c>
      <c r="V6" s="34">
        <f t="shared" si="3"/>
        <v>2906</v>
      </c>
      <c r="W6" s="34">
        <f t="shared" si="3"/>
        <v>0.91</v>
      </c>
      <c r="X6" s="34">
        <f t="shared" si="3"/>
        <v>3193.41</v>
      </c>
      <c r="Y6" s="35" t="str">
        <f>IF(Y7="",NA(),Y7)</f>
        <v>-</v>
      </c>
      <c r="Z6" s="35" t="str">
        <f t="shared" ref="Z6:AH6" si="4">IF(Z7="",NA(),Z7)</f>
        <v>-</v>
      </c>
      <c r="AA6" s="35" t="str">
        <f t="shared" si="4"/>
        <v>-</v>
      </c>
      <c r="AB6" s="35">
        <f t="shared" si="4"/>
        <v>118.87</v>
      </c>
      <c r="AC6" s="35">
        <f t="shared" si="4"/>
        <v>123.63</v>
      </c>
      <c r="AD6" s="35" t="str">
        <f t="shared" si="4"/>
        <v>-</v>
      </c>
      <c r="AE6" s="35" t="str">
        <f t="shared" si="4"/>
        <v>-</v>
      </c>
      <c r="AF6" s="35" t="str">
        <f t="shared" si="4"/>
        <v>-</v>
      </c>
      <c r="AG6" s="35">
        <f t="shared" si="4"/>
        <v>99.66</v>
      </c>
      <c r="AH6" s="35">
        <f t="shared" si="4"/>
        <v>100.95</v>
      </c>
      <c r="AI6" s="34" t="str">
        <f>IF(AI7="","",IF(AI7="-","【-】","【"&amp;SUBSTITUTE(TEXT(AI7,"#,##0.00"),"-","△")&amp;"】"))</f>
        <v>【100.96】</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225.39</v>
      </c>
      <c r="AS6" s="35">
        <f t="shared" si="5"/>
        <v>224.04</v>
      </c>
      <c r="AT6" s="34" t="str">
        <f>IF(AT7="","",IF(AT7="-","【-】","【"&amp;SUBSTITUTE(TEXT(AT7,"#,##0.00"),"-","△")&amp;"】"))</f>
        <v>【198.51】</v>
      </c>
      <c r="AU6" s="35" t="str">
        <f>IF(AU7="",NA(),AU7)</f>
        <v>-</v>
      </c>
      <c r="AV6" s="35" t="str">
        <f t="shared" ref="AV6:BD6" si="6">IF(AV7="",NA(),AV7)</f>
        <v>-</v>
      </c>
      <c r="AW6" s="35" t="str">
        <f t="shared" si="6"/>
        <v>-</v>
      </c>
      <c r="AX6" s="35">
        <f t="shared" si="6"/>
        <v>46.44</v>
      </c>
      <c r="AY6" s="35">
        <f t="shared" si="6"/>
        <v>67.900000000000006</v>
      </c>
      <c r="AZ6" s="35" t="str">
        <f t="shared" si="6"/>
        <v>-</v>
      </c>
      <c r="BA6" s="35" t="str">
        <f t="shared" si="6"/>
        <v>-</v>
      </c>
      <c r="BB6" s="35" t="str">
        <f t="shared" si="6"/>
        <v>-</v>
      </c>
      <c r="BC6" s="35">
        <f t="shared" si="6"/>
        <v>31.84</v>
      </c>
      <c r="BD6" s="35">
        <f t="shared" si="6"/>
        <v>29.91</v>
      </c>
      <c r="BE6" s="34" t="str">
        <f>IF(BE7="","",IF(BE7="-","【-】","【"&amp;SUBSTITUTE(TEXT(BE7,"#,##0.00"),"-","△")&amp;"】"))</f>
        <v>【32.86】</v>
      </c>
      <c r="BF6" s="35" t="str">
        <f>IF(BF7="",NA(),BF7)</f>
        <v>-</v>
      </c>
      <c r="BG6" s="35" t="str">
        <f t="shared" ref="BG6:BO6" si="7">IF(BG7="",NA(),BG7)</f>
        <v>-</v>
      </c>
      <c r="BH6" s="35" t="str">
        <f t="shared" si="7"/>
        <v>-</v>
      </c>
      <c r="BI6" s="35">
        <f t="shared" si="7"/>
        <v>2862.61</v>
      </c>
      <c r="BJ6" s="35">
        <f t="shared" si="7"/>
        <v>1792.29</v>
      </c>
      <c r="BK6" s="35" t="str">
        <f t="shared" si="7"/>
        <v>-</v>
      </c>
      <c r="BL6" s="35" t="str">
        <f t="shared" si="7"/>
        <v>-</v>
      </c>
      <c r="BM6" s="35" t="str">
        <f t="shared" si="7"/>
        <v>-</v>
      </c>
      <c r="BN6" s="35">
        <f t="shared" si="7"/>
        <v>974.93</v>
      </c>
      <c r="BO6" s="35">
        <f t="shared" si="7"/>
        <v>855.8</v>
      </c>
      <c r="BP6" s="34" t="str">
        <f>IF(BP7="","",IF(BP7="-","【-】","【"&amp;SUBSTITUTE(TEXT(BP7,"#,##0.00"),"-","△")&amp;"】"))</f>
        <v>【814.89】</v>
      </c>
      <c r="BQ6" s="35" t="str">
        <f>IF(BQ7="",NA(),BQ7)</f>
        <v>-</v>
      </c>
      <c r="BR6" s="35" t="str">
        <f t="shared" ref="BR6:BZ6" si="8">IF(BR7="",NA(),BR7)</f>
        <v>-</v>
      </c>
      <c r="BS6" s="35" t="str">
        <f t="shared" si="8"/>
        <v>-</v>
      </c>
      <c r="BT6" s="35">
        <f t="shared" si="8"/>
        <v>49.38</v>
      </c>
      <c r="BU6" s="35">
        <f t="shared" si="8"/>
        <v>83.21</v>
      </c>
      <c r="BV6" s="35" t="str">
        <f t="shared" si="8"/>
        <v>-</v>
      </c>
      <c r="BW6" s="35" t="str">
        <f t="shared" si="8"/>
        <v>-</v>
      </c>
      <c r="BX6" s="35" t="str">
        <f t="shared" si="8"/>
        <v>-</v>
      </c>
      <c r="BY6" s="35">
        <f t="shared" si="8"/>
        <v>55.32</v>
      </c>
      <c r="BZ6" s="35">
        <f t="shared" si="8"/>
        <v>59.8</v>
      </c>
      <c r="CA6" s="34" t="str">
        <f>IF(CA7="","",IF(CA7="-","【-】","【"&amp;SUBSTITUTE(TEXT(CA7,"#,##0.00"),"-","△")&amp;"】"))</f>
        <v>【60.64】</v>
      </c>
      <c r="CB6" s="35" t="str">
        <f>IF(CB7="",NA(),CB7)</f>
        <v>-</v>
      </c>
      <c r="CC6" s="35" t="str">
        <f t="shared" ref="CC6:CK6" si="9">IF(CC7="",NA(),CC7)</f>
        <v>-</v>
      </c>
      <c r="CD6" s="35" t="str">
        <f t="shared" si="9"/>
        <v>-</v>
      </c>
      <c r="CE6" s="35">
        <f t="shared" si="9"/>
        <v>391.92</v>
      </c>
      <c r="CF6" s="35">
        <f t="shared" si="9"/>
        <v>232.39</v>
      </c>
      <c r="CG6" s="35" t="str">
        <f t="shared" si="9"/>
        <v>-</v>
      </c>
      <c r="CH6" s="35" t="str">
        <f t="shared" si="9"/>
        <v>-</v>
      </c>
      <c r="CI6" s="35" t="str">
        <f t="shared" si="9"/>
        <v>-</v>
      </c>
      <c r="CJ6" s="35">
        <f t="shared" si="9"/>
        <v>283.17</v>
      </c>
      <c r="CK6" s="35">
        <f t="shared" si="9"/>
        <v>263.76</v>
      </c>
      <c r="CL6" s="34" t="str">
        <f>IF(CL7="","",IF(CL7="-","【-】","【"&amp;SUBSTITUTE(TEXT(CL7,"#,##0.00"),"-","△")&amp;"】"))</f>
        <v>【255.52】</v>
      </c>
      <c r="CM6" s="35" t="str">
        <f>IF(CM7="",NA(),CM7)</f>
        <v>-</v>
      </c>
      <c r="CN6" s="35" t="str">
        <f t="shared" ref="CN6:CV6" si="10">IF(CN7="",NA(),CN7)</f>
        <v>-</v>
      </c>
      <c r="CO6" s="35" t="str">
        <f t="shared" si="10"/>
        <v>-</v>
      </c>
      <c r="CP6" s="35">
        <f t="shared" si="10"/>
        <v>52.75</v>
      </c>
      <c r="CQ6" s="35">
        <f t="shared" si="10"/>
        <v>44.76</v>
      </c>
      <c r="CR6" s="35" t="str">
        <f t="shared" si="10"/>
        <v>-</v>
      </c>
      <c r="CS6" s="35" t="str">
        <f t="shared" si="10"/>
        <v>-</v>
      </c>
      <c r="CT6" s="35" t="str">
        <f t="shared" si="10"/>
        <v>-</v>
      </c>
      <c r="CU6" s="35">
        <f t="shared" si="10"/>
        <v>60.65</v>
      </c>
      <c r="CV6" s="35">
        <f t="shared" si="10"/>
        <v>51.75</v>
      </c>
      <c r="CW6" s="34" t="str">
        <f>IF(CW7="","",IF(CW7="-","【-】","【"&amp;SUBSTITUTE(TEXT(CW7,"#,##0.00"),"-","△")&amp;"】"))</f>
        <v>【52.49】</v>
      </c>
      <c r="CX6" s="35" t="str">
        <f>IF(CX7="",NA(),CX7)</f>
        <v>-</v>
      </c>
      <c r="CY6" s="35" t="str">
        <f t="shared" ref="CY6:DG6" si="11">IF(CY7="",NA(),CY7)</f>
        <v>-</v>
      </c>
      <c r="CZ6" s="35" t="str">
        <f t="shared" si="11"/>
        <v>-</v>
      </c>
      <c r="DA6" s="35">
        <f t="shared" si="11"/>
        <v>95.09</v>
      </c>
      <c r="DB6" s="35">
        <f t="shared" si="11"/>
        <v>95.25</v>
      </c>
      <c r="DC6" s="35" t="str">
        <f t="shared" si="11"/>
        <v>-</v>
      </c>
      <c r="DD6" s="35" t="str">
        <f t="shared" si="11"/>
        <v>-</v>
      </c>
      <c r="DE6" s="35" t="str">
        <f t="shared" si="11"/>
        <v>-</v>
      </c>
      <c r="DF6" s="35">
        <f t="shared" si="11"/>
        <v>84.58</v>
      </c>
      <c r="DG6" s="35">
        <f t="shared" si="11"/>
        <v>84.84</v>
      </c>
      <c r="DH6" s="34" t="str">
        <f>IF(DH7="","",IF(DH7="-","【-】","【"&amp;SUBSTITUTE(TEXT(DH7,"#,##0.00"),"-","△")&amp;"】"))</f>
        <v>【85.49】</v>
      </c>
      <c r="DI6" s="35" t="str">
        <f>IF(DI7="",NA(),DI7)</f>
        <v>-</v>
      </c>
      <c r="DJ6" s="35" t="str">
        <f t="shared" ref="DJ6:DR6" si="12">IF(DJ7="",NA(),DJ7)</f>
        <v>-</v>
      </c>
      <c r="DK6" s="35" t="str">
        <f t="shared" si="12"/>
        <v>-</v>
      </c>
      <c r="DL6" s="35">
        <f t="shared" si="12"/>
        <v>4.29</v>
      </c>
      <c r="DM6" s="35">
        <f t="shared" si="12"/>
        <v>8.58</v>
      </c>
      <c r="DN6" s="35" t="str">
        <f t="shared" si="12"/>
        <v>-</v>
      </c>
      <c r="DO6" s="35" t="str">
        <f t="shared" si="12"/>
        <v>-</v>
      </c>
      <c r="DP6" s="35" t="str">
        <f t="shared" si="12"/>
        <v>-</v>
      </c>
      <c r="DQ6" s="35">
        <f t="shared" si="12"/>
        <v>22.9</v>
      </c>
      <c r="DR6" s="35">
        <f t="shared" si="12"/>
        <v>24.87</v>
      </c>
      <c r="DS6" s="34" t="str">
        <f>IF(DS7="","",IF(DS7="-","【-】","【"&amp;SUBSTITUTE(TEXT(DS7,"#,##0.00"),"-","△")&amp;"】"))</f>
        <v>【24.07】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2.0499999999999998</v>
      </c>
      <c r="EN6" s="35">
        <f t="shared" si="14"/>
        <v>0.01</v>
      </c>
      <c r="EO6" s="34" t="str">
        <f>IF(EO7="","",IF(EO7="-","【-】","【"&amp;SUBSTITUTE(TEXT(EO7,"#,##0.00"),"-","△")&amp;"】"))</f>
        <v>【0.11】</v>
      </c>
    </row>
    <row r="7" spans="1:148" s="36" customFormat="1" x14ac:dyDescent="0.15">
      <c r="A7" s="28"/>
      <c r="B7" s="37">
        <v>2017</v>
      </c>
      <c r="C7" s="37">
        <v>202207</v>
      </c>
      <c r="D7" s="37">
        <v>46</v>
      </c>
      <c r="E7" s="37">
        <v>17</v>
      </c>
      <c r="F7" s="37">
        <v>5</v>
      </c>
      <c r="G7" s="37">
        <v>0</v>
      </c>
      <c r="H7" s="37" t="s">
        <v>108</v>
      </c>
      <c r="I7" s="37" t="s">
        <v>109</v>
      </c>
      <c r="J7" s="37" t="s">
        <v>110</v>
      </c>
      <c r="K7" s="37" t="s">
        <v>111</v>
      </c>
      <c r="L7" s="37" t="s">
        <v>112</v>
      </c>
      <c r="M7" s="37" t="s">
        <v>113</v>
      </c>
      <c r="N7" s="38" t="s">
        <v>114</v>
      </c>
      <c r="O7" s="38">
        <v>61.47</v>
      </c>
      <c r="P7" s="38">
        <v>2.96</v>
      </c>
      <c r="Q7" s="38">
        <v>88.54</v>
      </c>
      <c r="R7" s="38">
        <v>3888</v>
      </c>
      <c r="S7" s="38">
        <v>98056</v>
      </c>
      <c r="T7" s="38">
        <v>331.78</v>
      </c>
      <c r="U7" s="38">
        <v>295.55</v>
      </c>
      <c r="V7" s="38">
        <v>2906</v>
      </c>
      <c r="W7" s="38">
        <v>0.91</v>
      </c>
      <c r="X7" s="38">
        <v>3193.41</v>
      </c>
      <c r="Y7" s="38" t="s">
        <v>114</v>
      </c>
      <c r="Z7" s="38" t="s">
        <v>114</v>
      </c>
      <c r="AA7" s="38" t="s">
        <v>114</v>
      </c>
      <c r="AB7" s="38">
        <v>118.87</v>
      </c>
      <c r="AC7" s="38">
        <v>123.63</v>
      </c>
      <c r="AD7" s="38" t="s">
        <v>114</v>
      </c>
      <c r="AE7" s="38" t="s">
        <v>114</v>
      </c>
      <c r="AF7" s="38" t="s">
        <v>114</v>
      </c>
      <c r="AG7" s="38">
        <v>99.66</v>
      </c>
      <c r="AH7" s="38">
        <v>100.95</v>
      </c>
      <c r="AI7" s="38">
        <v>100.96</v>
      </c>
      <c r="AJ7" s="38" t="s">
        <v>114</v>
      </c>
      <c r="AK7" s="38" t="s">
        <v>114</v>
      </c>
      <c r="AL7" s="38" t="s">
        <v>114</v>
      </c>
      <c r="AM7" s="38">
        <v>0</v>
      </c>
      <c r="AN7" s="38">
        <v>0</v>
      </c>
      <c r="AO7" s="38" t="s">
        <v>114</v>
      </c>
      <c r="AP7" s="38" t="s">
        <v>114</v>
      </c>
      <c r="AQ7" s="38" t="s">
        <v>114</v>
      </c>
      <c r="AR7" s="38">
        <v>225.39</v>
      </c>
      <c r="AS7" s="38">
        <v>224.04</v>
      </c>
      <c r="AT7" s="38">
        <v>198.51</v>
      </c>
      <c r="AU7" s="38" t="s">
        <v>114</v>
      </c>
      <c r="AV7" s="38" t="s">
        <v>114</v>
      </c>
      <c r="AW7" s="38" t="s">
        <v>114</v>
      </c>
      <c r="AX7" s="38">
        <v>46.44</v>
      </c>
      <c r="AY7" s="38">
        <v>67.900000000000006</v>
      </c>
      <c r="AZ7" s="38" t="s">
        <v>114</v>
      </c>
      <c r="BA7" s="38" t="s">
        <v>114</v>
      </c>
      <c r="BB7" s="38" t="s">
        <v>114</v>
      </c>
      <c r="BC7" s="38">
        <v>31.84</v>
      </c>
      <c r="BD7" s="38">
        <v>29.91</v>
      </c>
      <c r="BE7" s="38">
        <v>32.86</v>
      </c>
      <c r="BF7" s="38" t="s">
        <v>114</v>
      </c>
      <c r="BG7" s="38" t="s">
        <v>114</v>
      </c>
      <c r="BH7" s="38" t="s">
        <v>114</v>
      </c>
      <c r="BI7" s="38">
        <v>2862.61</v>
      </c>
      <c r="BJ7" s="38">
        <v>1792.29</v>
      </c>
      <c r="BK7" s="38" t="s">
        <v>114</v>
      </c>
      <c r="BL7" s="38" t="s">
        <v>114</v>
      </c>
      <c r="BM7" s="38" t="s">
        <v>114</v>
      </c>
      <c r="BN7" s="38">
        <v>974.93</v>
      </c>
      <c r="BO7" s="38">
        <v>855.8</v>
      </c>
      <c r="BP7" s="38">
        <v>814.89</v>
      </c>
      <c r="BQ7" s="38" t="s">
        <v>114</v>
      </c>
      <c r="BR7" s="38" t="s">
        <v>114</v>
      </c>
      <c r="BS7" s="38" t="s">
        <v>114</v>
      </c>
      <c r="BT7" s="38">
        <v>49.38</v>
      </c>
      <c r="BU7" s="38">
        <v>83.21</v>
      </c>
      <c r="BV7" s="38" t="s">
        <v>114</v>
      </c>
      <c r="BW7" s="38" t="s">
        <v>114</v>
      </c>
      <c r="BX7" s="38" t="s">
        <v>114</v>
      </c>
      <c r="BY7" s="38">
        <v>55.32</v>
      </c>
      <c r="BZ7" s="38">
        <v>59.8</v>
      </c>
      <c r="CA7" s="38">
        <v>60.64</v>
      </c>
      <c r="CB7" s="38" t="s">
        <v>114</v>
      </c>
      <c r="CC7" s="38" t="s">
        <v>114</v>
      </c>
      <c r="CD7" s="38" t="s">
        <v>114</v>
      </c>
      <c r="CE7" s="38">
        <v>391.92</v>
      </c>
      <c r="CF7" s="38">
        <v>232.39</v>
      </c>
      <c r="CG7" s="38" t="s">
        <v>114</v>
      </c>
      <c r="CH7" s="38" t="s">
        <v>114</v>
      </c>
      <c r="CI7" s="38" t="s">
        <v>114</v>
      </c>
      <c r="CJ7" s="38">
        <v>283.17</v>
      </c>
      <c r="CK7" s="38">
        <v>263.76</v>
      </c>
      <c r="CL7" s="38">
        <v>255.52</v>
      </c>
      <c r="CM7" s="38" t="s">
        <v>114</v>
      </c>
      <c r="CN7" s="38" t="s">
        <v>114</v>
      </c>
      <c r="CO7" s="38" t="s">
        <v>114</v>
      </c>
      <c r="CP7" s="38">
        <v>52.75</v>
      </c>
      <c r="CQ7" s="38">
        <v>44.76</v>
      </c>
      <c r="CR7" s="38" t="s">
        <v>114</v>
      </c>
      <c r="CS7" s="38" t="s">
        <v>114</v>
      </c>
      <c r="CT7" s="38" t="s">
        <v>114</v>
      </c>
      <c r="CU7" s="38">
        <v>60.65</v>
      </c>
      <c r="CV7" s="38">
        <v>51.75</v>
      </c>
      <c r="CW7" s="38">
        <v>52.49</v>
      </c>
      <c r="CX7" s="38" t="s">
        <v>114</v>
      </c>
      <c r="CY7" s="38" t="s">
        <v>114</v>
      </c>
      <c r="CZ7" s="38" t="s">
        <v>114</v>
      </c>
      <c r="DA7" s="38">
        <v>95.09</v>
      </c>
      <c r="DB7" s="38">
        <v>95.25</v>
      </c>
      <c r="DC7" s="38" t="s">
        <v>114</v>
      </c>
      <c r="DD7" s="38" t="s">
        <v>114</v>
      </c>
      <c r="DE7" s="38" t="s">
        <v>114</v>
      </c>
      <c r="DF7" s="38">
        <v>84.58</v>
      </c>
      <c r="DG7" s="38">
        <v>84.84</v>
      </c>
      <c r="DH7" s="38">
        <v>85.49</v>
      </c>
      <c r="DI7" s="38" t="s">
        <v>114</v>
      </c>
      <c r="DJ7" s="38" t="s">
        <v>114</v>
      </c>
      <c r="DK7" s="38" t="s">
        <v>114</v>
      </c>
      <c r="DL7" s="38">
        <v>4.29</v>
      </c>
      <c r="DM7" s="38">
        <v>8.58</v>
      </c>
      <c r="DN7" s="38" t="s">
        <v>114</v>
      </c>
      <c r="DO7" s="38" t="s">
        <v>114</v>
      </c>
      <c r="DP7" s="38" t="s">
        <v>114</v>
      </c>
      <c r="DQ7" s="38">
        <v>22.9</v>
      </c>
      <c r="DR7" s="38">
        <v>24.87</v>
      </c>
      <c r="DS7" s="38">
        <v>24.07</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v>
      </c>
      <c r="EI7" s="38">
        <v>0</v>
      </c>
      <c r="EJ7" s="38" t="s">
        <v>114</v>
      </c>
      <c r="EK7" s="38" t="s">
        <v>114</v>
      </c>
      <c r="EL7" s="38" t="s">
        <v>114</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2019-02-06T06:38:43Z</cp:lastPrinted>
  <dcterms:created xsi:type="dcterms:W3CDTF">2018-12-03T08:55:25Z</dcterms:created>
  <dcterms:modified xsi:type="dcterms:W3CDTF">2019-02-20T12:46:08Z</dcterms:modified>
  <cp:category/>
</cp:coreProperties>
</file>