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JkJM9hmsh+eQg1Htf8F3EJUUU9Y1/mHQ80Fk2bQFeDlZIKvrZsZvg8Q0JYfJvfQJUb2LcyeA61DifGxTGAcFw==" workbookSaltValue="sdfYeNU2Gskoxcm2qfElk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<sst xmlns="http://schemas.openxmlformats.org/spreadsheetml/2006/main" count="232" uniqueCount="120">
  <si>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</si>
  <si>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</si>
  <si>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</si>
  <si>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</si>
  <si>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</si>
  <si>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</si>
  <si>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</si>
  <si>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</si>
  <si>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</si>
  <si>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</si>
  <si>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</si>
  <si>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</si>
  <si>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</si>
  <si>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</si>
  <si>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</si>
  <si>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</si>
  <si>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</si>
  <si>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</si>
  <si>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</si>
  <si>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</si>
  <si>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</si>
  <si>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</si>
  <si>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</si>
  <si>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</si>
  <si>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</si>
  <si>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</si>
  <si>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</si>
  <si>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</si>
  <si>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</si>
  <si>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</si>
  <si>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</si>
  <si>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</si>
  <si>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</si>
  <si>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</si>
  <si>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</si>
  <si>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</si>
  <si>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</si>
  <si>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</si>
  <si>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</si>
  <si>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</si>
  <si>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</si>
  <si>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</si>
  <si>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</si>
  <si>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</si>
  <si>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</si>
  <si>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</si>
  <si>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</si>
  <si>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</si>
  <si>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</si>
  <si>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</si>
  <si>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</si>
  <si>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</si>
  <si>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</si>
  <si>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</si>
  <si>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</si>
  <si>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</si>
  <si>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</si>
  <si>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</si>
  <si>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</si>
  <si>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</si>
  <si>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</si>
  <si>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</si>
  <si>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</si>
  <si>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</si>
  <si>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</si>
  <si>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</si>
  <si>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</si>
  <si>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</si>
  <si>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</si>
  <si>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</si>
  <si>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</si>
  <si>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</si>
  <si>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</si>
  <si>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</si>
  <si>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</si>
  <si>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</si>
  <si>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</si>
  <si>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</si>
  <si>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</si>
  <si>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</si>
  <si>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</si>
  <si>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</si>
  <si>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</si>
  <si>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</si>
  <si>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</si>
  <si>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</si>
  <si>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</si>
  <si>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</si>
  <si>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</si>
  <si>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</si>
  <si>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</si>
  <si>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</si>
  <si>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</si>
  <si>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</si>
  <si>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</si>
  <si>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</si>
  <si>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</si>
  <si>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</si>
  <si>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</si>
  <si>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</si>
  <si>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</si>
  <si>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</si>
  <si>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</si>
  <si>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</si>
  <si>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</si>
  <si>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塩尻市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</si>
  <si>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</si>
  <si>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</si>
  <si>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</si>
  <si>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</si>
  <si>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</si>
  <si>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</si>
  <si>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</si>
  <si>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</si>
  <si>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</si>
  <si>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</si>
  <si>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</si>
  <si>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今後の水道事業経営にあたっては、水道料金への影響を最小限とし、将来にわたり利用者の負担を可能な限り抑えるため、投資の平準化及び整備コストの縮減を図っていきます。
　また、施設の重要度や健全度に応じた修繕や更新を行い、施設の延命化やライフサイクルコストの低減を図っていきます。
　水需要の減少に伴う給水収益の減収が予想される中、老朽施設の更新等に多額の投資が必要となりますが、投資と財政のバランスに配慮し、長期的な視野に立った効率的･効果的に事業を展開し、更なる経営改善に取り組むことで、健全で持続可能な事業経営に勤めていきます。</t>
    <rPh sb="1" eb="3">
      <t>コンゴ</t>
    </rPh>
    <rPh sb="4" eb="6">
      <t>スイドウ</t>
    </rPh>
    <rPh sb="6" eb="8">
      <t>ジギョウ</t>
    </rPh>
    <rPh sb="8" eb="10">
      <t>ケイエイ</t>
    </rPh>
    <rPh sb="17" eb="19">
      <t>スイドウ</t>
    </rPh>
    <rPh sb="19" eb="21">
      <t>リョウキン</t>
    </rPh>
    <rPh sb="23" eb="25">
      <t>エイキョウ</t>
    </rPh>
    <rPh sb="26" eb="29">
      <t>サイショウゲン</t>
    </rPh>
    <rPh sb="32" eb="34">
      <t>ショウライ</t>
    </rPh>
    <rPh sb="38" eb="41">
      <t>リヨウシャ</t>
    </rPh>
    <rPh sb="42" eb="44">
      <t>フタン</t>
    </rPh>
    <rPh sb="45" eb="47">
      <t>カノウ</t>
    </rPh>
    <rPh sb="48" eb="49">
      <t>カギ</t>
    </rPh>
    <rPh sb="50" eb="51">
      <t>オサ</t>
    </rPh>
    <rPh sb="56" eb="58">
      <t>トウシ</t>
    </rPh>
    <rPh sb="59" eb="62">
      <t>ヘイジュンカ</t>
    </rPh>
    <rPh sb="62" eb="63">
      <t>オヨ</t>
    </rPh>
    <rPh sb="64" eb="66">
      <t>セイビ</t>
    </rPh>
    <rPh sb="70" eb="72">
      <t>シュクゲン</t>
    </rPh>
    <rPh sb="73" eb="74">
      <t>ハカ</t>
    </rPh>
    <rPh sb="86" eb="88">
      <t>シセツ</t>
    </rPh>
    <rPh sb="89" eb="92">
      <t>ジュウヨウド</t>
    </rPh>
    <rPh sb="93" eb="95">
      <t>ケンゼン</t>
    </rPh>
    <rPh sb="95" eb="96">
      <t>ド</t>
    </rPh>
    <rPh sb="97" eb="98">
      <t>オウ</t>
    </rPh>
    <rPh sb="100" eb="102">
      <t>シュウゼン</t>
    </rPh>
    <rPh sb="103" eb="105">
      <t>コウシン</t>
    </rPh>
    <rPh sb="106" eb="107">
      <t>オコナ</t>
    </rPh>
    <rPh sb="109" eb="111">
      <t>シセツ</t>
    </rPh>
    <rPh sb="112" eb="114">
      <t>エンメイ</t>
    </rPh>
    <rPh sb="114" eb="115">
      <t>カ</t>
    </rPh>
    <rPh sb="127" eb="129">
      <t>テイゲン</t>
    </rPh>
    <rPh sb="130" eb="131">
      <t>ハカ</t>
    </rPh>
    <rPh sb="140" eb="141">
      <t>ミズ</t>
    </rPh>
    <rPh sb="141" eb="143">
      <t>ジュヨウ</t>
    </rPh>
    <rPh sb="144" eb="146">
      <t>ゲンショウ</t>
    </rPh>
    <rPh sb="147" eb="148">
      <t>トモナ</t>
    </rPh>
    <rPh sb="149" eb="151">
      <t>キュウスイ</t>
    </rPh>
    <rPh sb="151" eb="153">
      <t>シュウエキ</t>
    </rPh>
    <rPh sb="154" eb="156">
      <t>ゲンシュウ</t>
    </rPh>
    <rPh sb="157" eb="159">
      <t>ヨソウ</t>
    </rPh>
    <rPh sb="162" eb="163">
      <t>ナカ</t>
    </rPh>
    <rPh sb="164" eb="166">
      <t>ロウキュウ</t>
    </rPh>
    <rPh sb="166" eb="168">
      <t>シセツ</t>
    </rPh>
    <rPh sb="169" eb="172">
      <t>コウシントウ</t>
    </rPh>
    <rPh sb="173" eb="175">
      <t>タガク</t>
    </rPh>
    <rPh sb="176" eb="178">
      <t>トウシ</t>
    </rPh>
    <rPh sb="179" eb="181">
      <t>ヒツヨウ</t>
    </rPh>
    <rPh sb="188" eb="190">
      <t>トウシ</t>
    </rPh>
    <rPh sb="191" eb="193">
      <t>ザイセイ</t>
    </rPh>
    <rPh sb="199" eb="201">
      <t>ハイリョ</t>
    </rPh>
    <rPh sb="203" eb="206">
      <t>チョウキテキ</t>
    </rPh>
    <rPh sb="207" eb="209">
      <t>シヤ</t>
    </rPh>
    <rPh sb="210" eb="211">
      <t>タ</t>
    </rPh>
    <rPh sb="213" eb="216">
      <t>コウリツテキ</t>
    </rPh>
    <rPh sb="217" eb="220">
      <t>コウカテキ</t>
    </rPh>
    <rPh sb="221" eb="223">
      <t>ジギョウ</t>
    </rPh>
    <rPh sb="224" eb="226">
      <t>テンカイ</t>
    </rPh>
    <rPh sb="228" eb="229">
      <t>サラ</t>
    </rPh>
    <rPh sb="231" eb="233">
      <t>ケイエイ</t>
    </rPh>
    <rPh sb="233" eb="235">
      <t>カイゼン</t>
    </rPh>
    <rPh sb="236" eb="237">
      <t>ト</t>
    </rPh>
    <rPh sb="238" eb="239">
      <t>ク</t>
    </rPh>
    <phoneticPr fontId="4"/>
  </si>
  <si>
    <t>①有形固定資産減価償却率は、類似団体平均とほぼ同じ水準で推移していますが、H29年度は大規模施設の新規取得や簡易水道事業の統合により、前年度と比較し減少しています。
②管路経年化率は、類似団体平均より下回っているものの、上昇傾向にあります。
③管路更新率は、類似団体平均とほぼ同じ水準となっております。
　今後、耐用年数を経過する管路が増加する見込みであり、計画的かつ積極的な管路更新等を実施していきます。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8" eb="20">
      <t>ヘイキン</t>
    </rPh>
    <rPh sb="23" eb="24">
      <t>オナ</t>
    </rPh>
    <rPh sb="25" eb="27">
      <t>スイジュン</t>
    </rPh>
    <rPh sb="28" eb="30">
      <t>スイイ</t>
    </rPh>
    <rPh sb="40" eb="42">
      <t>ネンド</t>
    </rPh>
    <rPh sb="43" eb="46">
      <t>ダイキボ</t>
    </rPh>
    <rPh sb="46" eb="48">
      <t>シセツ</t>
    </rPh>
    <rPh sb="49" eb="51">
      <t>シンキ</t>
    </rPh>
    <rPh sb="51" eb="53">
      <t>シュトク</t>
    </rPh>
    <rPh sb="54" eb="56">
      <t>カンイ</t>
    </rPh>
    <rPh sb="56" eb="58">
      <t>スイドウ</t>
    </rPh>
    <rPh sb="58" eb="60">
      <t>ジギョウ</t>
    </rPh>
    <rPh sb="61" eb="63">
      <t>トウゴウ</t>
    </rPh>
    <rPh sb="67" eb="70">
      <t>ゼンネンド</t>
    </rPh>
    <rPh sb="71" eb="73">
      <t>ヒカク</t>
    </rPh>
    <rPh sb="74" eb="76">
      <t>ゲンショウ</t>
    </rPh>
    <rPh sb="84" eb="86">
      <t>カンロ</t>
    </rPh>
    <rPh sb="86" eb="89">
      <t>ケイネンカ</t>
    </rPh>
    <rPh sb="89" eb="90">
      <t>リツ</t>
    </rPh>
    <rPh sb="92" eb="94">
      <t>ルイジ</t>
    </rPh>
    <rPh sb="94" eb="96">
      <t>ダンタイ</t>
    </rPh>
    <rPh sb="96" eb="98">
      <t>ヘイキン</t>
    </rPh>
    <rPh sb="100" eb="102">
      <t>シタマワ</t>
    </rPh>
    <rPh sb="110" eb="112">
      <t>ジョウショウ</t>
    </rPh>
    <rPh sb="112" eb="114">
      <t>ケイコウ</t>
    </rPh>
    <rPh sb="122" eb="124">
      <t>カンロ</t>
    </rPh>
    <rPh sb="124" eb="126">
      <t>コウシン</t>
    </rPh>
    <rPh sb="126" eb="127">
      <t>リツ</t>
    </rPh>
    <rPh sb="129" eb="131">
      <t>ルイジ</t>
    </rPh>
    <rPh sb="131" eb="133">
      <t>ダンタイ</t>
    </rPh>
    <rPh sb="133" eb="135">
      <t>ヘイキン</t>
    </rPh>
    <rPh sb="138" eb="139">
      <t>オナ</t>
    </rPh>
    <rPh sb="140" eb="142">
      <t>スイジュン</t>
    </rPh>
    <rPh sb="153" eb="155">
      <t>コンゴ</t>
    </rPh>
    <rPh sb="156" eb="158">
      <t>タイヨウ</t>
    </rPh>
    <rPh sb="158" eb="160">
      <t>ネンスウ</t>
    </rPh>
    <rPh sb="161" eb="163">
      <t>ケイカ</t>
    </rPh>
    <rPh sb="165" eb="167">
      <t>カンロ</t>
    </rPh>
    <rPh sb="168" eb="170">
      <t>ゾウカ</t>
    </rPh>
    <rPh sb="172" eb="174">
      <t>ミコミ</t>
    </rPh>
    <rPh sb="179" eb="181">
      <t>ケイカク</t>
    </rPh>
    <rPh sb="181" eb="182">
      <t>テキ</t>
    </rPh>
    <rPh sb="184" eb="187">
      <t>セッキョクテキ</t>
    </rPh>
    <rPh sb="188" eb="190">
      <t>カンロ</t>
    </rPh>
    <rPh sb="190" eb="193">
      <t>コウシントウ</t>
    </rPh>
    <rPh sb="194" eb="196">
      <t>ジッシ</t>
    </rPh>
    <phoneticPr fontId="4"/>
  </si>
  <si>
    <t>①、②、⑤経常収支比率は、100％以上を維持し、経常損益は黒字となっています。また、直近5年間に欠損金を計上しておらず、料金回収率も100％を超えていることなどから、健全な経営を維持していると考えられます。
③流動比率は、100％以上を維持しているものの、平成29年4月に簡易水道事業を統合し、その債務を継承したことに伴い、大幅な減少がありました。
④企業債残高対給水収益比率は、類似団体平均よりも高く、統合した簡易水道事業の債務継承により上昇しました。今後も企業債借入額の抑制につながる投資の在り方の検討や、企業債以外の財源確保に努めていきます。
⑥給水原価は、類似団体平均を上回り、高い水準となっています。統合した簡易水道の施設を含め、今後も施設の更新等により給水原価の上昇が予想されるため、投資の効率化や維持管理費の削減に取組む必要があります。
⑦施設利用率は、類似団体平均より高い水準ですが、人口減少や簡易水道事業の統合により、緩やかに減少しています。確実な供給能力を維持しつつ、需要に見合うよう施設規模の適正化を検討していきます。
⑧有収率は、類似団体平均に比べ低い水準を推移しています。老朽管路の更新など、漏水対策に努めていきます。</t>
    <rPh sb="5" eb="7">
      <t>ケイジョウ</t>
    </rPh>
    <rPh sb="7" eb="9">
      <t>シュウシ</t>
    </rPh>
    <rPh sb="9" eb="11">
      <t>ヒリツ</t>
    </rPh>
    <rPh sb="17" eb="19">
      <t>イジョウ</t>
    </rPh>
    <rPh sb="20" eb="22">
      <t>イジ</t>
    </rPh>
    <rPh sb="24" eb="26">
      <t>ケイジョウ</t>
    </rPh>
    <rPh sb="26" eb="28">
      <t>ソンエキ</t>
    </rPh>
    <rPh sb="29" eb="31">
      <t>クロジ</t>
    </rPh>
    <rPh sb="42" eb="44">
      <t>チョッキン</t>
    </rPh>
    <rPh sb="45" eb="47">
      <t>ネンカン</t>
    </rPh>
    <rPh sb="48" eb="51">
      <t>ケッソンキン</t>
    </rPh>
    <rPh sb="52" eb="54">
      <t>ケイジョウ</t>
    </rPh>
    <rPh sb="60" eb="62">
      <t>リョウキン</t>
    </rPh>
    <rPh sb="62" eb="64">
      <t>カイシュウ</t>
    </rPh>
    <rPh sb="64" eb="65">
      <t>リツ</t>
    </rPh>
    <rPh sb="71" eb="72">
      <t>コ</t>
    </rPh>
    <rPh sb="83" eb="85">
      <t>ケンゼン</t>
    </rPh>
    <rPh sb="86" eb="88">
      <t>ケイエイ</t>
    </rPh>
    <rPh sb="89" eb="91">
      <t>イジ</t>
    </rPh>
    <rPh sb="96" eb="97">
      <t>カンガ</t>
    </rPh>
    <rPh sb="105" eb="107">
      <t>リュウドウ</t>
    </rPh>
    <rPh sb="107" eb="109">
      <t>ヒリツ</t>
    </rPh>
    <rPh sb="115" eb="117">
      <t>イジョウ</t>
    </rPh>
    <rPh sb="118" eb="120">
      <t>イジ</t>
    </rPh>
    <rPh sb="128" eb="130">
      <t>ヘイセイ</t>
    </rPh>
    <rPh sb="132" eb="133">
      <t>ネン</t>
    </rPh>
    <rPh sb="134" eb="135">
      <t>ガツ</t>
    </rPh>
    <rPh sb="136" eb="138">
      <t>カンイ</t>
    </rPh>
    <rPh sb="138" eb="140">
      <t>スイドウ</t>
    </rPh>
    <rPh sb="140" eb="142">
      <t>ジギョウ</t>
    </rPh>
    <rPh sb="143" eb="145">
      <t>トウゴウ</t>
    </rPh>
    <rPh sb="149" eb="151">
      <t>サイム</t>
    </rPh>
    <rPh sb="152" eb="154">
      <t>ケイショウ</t>
    </rPh>
    <rPh sb="159" eb="160">
      <t>トモナ</t>
    </rPh>
    <rPh sb="162" eb="164">
      <t>オオハバ</t>
    </rPh>
    <rPh sb="165" eb="167">
      <t>ゲンショウ</t>
    </rPh>
    <rPh sb="176" eb="178">
      <t>キギョウ</t>
    </rPh>
    <rPh sb="178" eb="179">
      <t>サイ</t>
    </rPh>
    <rPh sb="179" eb="181">
      <t>ザンダカ</t>
    </rPh>
    <rPh sb="181" eb="182">
      <t>タイ</t>
    </rPh>
    <rPh sb="182" eb="184">
      <t>キュウスイ</t>
    </rPh>
    <rPh sb="184" eb="186">
      <t>シュウエキ</t>
    </rPh>
    <rPh sb="186" eb="188">
      <t>ヒリツ</t>
    </rPh>
    <rPh sb="190" eb="192">
      <t>ルイジ</t>
    </rPh>
    <rPh sb="192" eb="194">
      <t>ダンタイ</t>
    </rPh>
    <rPh sb="194" eb="196">
      <t>ヘイキン</t>
    </rPh>
    <rPh sb="199" eb="200">
      <t>タカ</t>
    </rPh>
    <rPh sb="202" eb="204">
      <t>トウゴウ</t>
    </rPh>
    <rPh sb="206" eb="208">
      <t>カンイ</t>
    </rPh>
    <rPh sb="208" eb="210">
      <t>スイドウ</t>
    </rPh>
    <rPh sb="210" eb="212">
      <t>ジギョウ</t>
    </rPh>
    <rPh sb="213" eb="215">
      <t>サイム</t>
    </rPh>
    <rPh sb="215" eb="217">
      <t>ケイショウ</t>
    </rPh>
    <rPh sb="220" eb="222">
      <t>ジョウショウ</t>
    </rPh>
    <rPh sb="227" eb="229">
      <t>コンゴ</t>
    </rPh>
    <rPh sb="230" eb="232">
      <t>キギョウ</t>
    </rPh>
    <rPh sb="232" eb="233">
      <t>サイ</t>
    </rPh>
    <rPh sb="233" eb="235">
      <t>カリイレ</t>
    </rPh>
    <rPh sb="235" eb="236">
      <t>ガク</t>
    </rPh>
    <rPh sb="237" eb="239">
      <t>ヨクセイ</t>
    </rPh>
    <rPh sb="244" eb="246">
      <t>トウシ</t>
    </rPh>
    <rPh sb="247" eb="248">
      <t>ア</t>
    </rPh>
    <rPh sb="249" eb="250">
      <t>カタ</t>
    </rPh>
    <rPh sb="251" eb="253">
      <t>ケントウ</t>
    </rPh>
    <rPh sb="255" eb="257">
      <t>キギョウ</t>
    </rPh>
    <rPh sb="257" eb="258">
      <t>サイ</t>
    </rPh>
    <rPh sb="258" eb="260">
      <t>イガイ</t>
    </rPh>
    <rPh sb="261" eb="263">
      <t>ザイゲン</t>
    </rPh>
    <rPh sb="263" eb="265">
      <t>カクホ</t>
    </rPh>
    <rPh sb="266" eb="267">
      <t>ツト</t>
    </rPh>
    <rPh sb="276" eb="278">
      <t>キュウスイ</t>
    </rPh>
    <rPh sb="278" eb="280">
      <t>ゲンカ</t>
    </rPh>
    <rPh sb="282" eb="284">
      <t>ルイジ</t>
    </rPh>
    <rPh sb="284" eb="286">
      <t>ダンタイ</t>
    </rPh>
    <rPh sb="286" eb="288">
      <t>ヘイキン</t>
    </rPh>
    <rPh sb="289" eb="291">
      <t>ウワマワ</t>
    </rPh>
    <rPh sb="293" eb="294">
      <t>タカ</t>
    </rPh>
    <rPh sb="295" eb="297">
      <t>スイジュン</t>
    </rPh>
    <rPh sb="305" eb="307">
      <t>トウゴウ</t>
    </rPh>
    <rPh sb="309" eb="311">
      <t>カンイ</t>
    </rPh>
    <rPh sb="311" eb="313">
      <t>スイドウ</t>
    </rPh>
    <rPh sb="314" eb="316">
      <t>シセツ</t>
    </rPh>
    <rPh sb="317" eb="318">
      <t>フク</t>
    </rPh>
    <rPh sb="320" eb="322">
      <t>コンゴ</t>
    </rPh>
    <rPh sb="323" eb="325">
      <t>シセツ</t>
    </rPh>
    <rPh sb="326" eb="329">
      <t>コウシントウ</t>
    </rPh>
    <rPh sb="332" eb="334">
      <t>キュウスイ</t>
    </rPh>
    <rPh sb="334" eb="336">
      <t>ゲンカ</t>
    </rPh>
    <rPh sb="337" eb="339">
      <t>ジョウショウ</t>
    </rPh>
    <rPh sb="340" eb="342">
      <t>ヨソウ</t>
    </rPh>
    <rPh sb="348" eb="350">
      <t>トウシ</t>
    </rPh>
    <rPh sb="351" eb="354">
      <t>コウリツカ</t>
    </rPh>
    <rPh sb="355" eb="357">
      <t>イジ</t>
    </rPh>
    <rPh sb="357" eb="360">
      <t>カンリヒ</t>
    </rPh>
    <rPh sb="361" eb="363">
      <t>サクゲン</t>
    </rPh>
    <rPh sb="364" eb="366">
      <t>トリク</t>
    </rPh>
    <rPh sb="367" eb="369">
      <t>ヒツヨウ</t>
    </rPh>
    <rPh sb="377" eb="379">
      <t>シセツ</t>
    </rPh>
    <rPh sb="379" eb="382">
      <t>リヨウリツ</t>
    </rPh>
    <rPh sb="384" eb="386">
      <t>ルイジ</t>
    </rPh>
    <rPh sb="386" eb="388">
      <t>ダンタイ</t>
    </rPh>
    <rPh sb="388" eb="390">
      <t>ヘイキン</t>
    </rPh>
    <rPh sb="392" eb="393">
      <t>タカ</t>
    </rPh>
    <rPh sb="394" eb="396">
      <t>スイジュン</t>
    </rPh>
    <rPh sb="400" eb="402">
      <t>ジンコウ</t>
    </rPh>
    <rPh sb="402" eb="404">
      <t>ゲンショウ</t>
    </rPh>
    <rPh sb="405" eb="407">
      <t>カンイ</t>
    </rPh>
    <rPh sb="407" eb="409">
      <t>スイドウ</t>
    </rPh>
    <rPh sb="409" eb="411">
      <t>ジギョウ</t>
    </rPh>
    <rPh sb="412" eb="414">
      <t>トウゴウ</t>
    </rPh>
    <rPh sb="418" eb="419">
      <t>ユル</t>
    </rPh>
    <rPh sb="422" eb="424">
      <t>ゲンショウ</t>
    </rPh>
    <rPh sb="430" eb="432">
      <t>カクジツ</t>
    </rPh>
    <rPh sb="433" eb="435">
      <t>キョウキュウ</t>
    </rPh>
    <rPh sb="435" eb="437">
      <t>ノウリョク</t>
    </rPh>
    <rPh sb="438" eb="440">
      <t>イジ</t>
    </rPh>
    <rPh sb="444" eb="446">
      <t>ジュヨウ</t>
    </rPh>
    <rPh sb="447" eb="449">
      <t>ミア</t>
    </rPh>
    <rPh sb="452" eb="454">
      <t>シセツ</t>
    </rPh>
    <rPh sb="454" eb="456">
      <t>キボ</t>
    </rPh>
    <rPh sb="457" eb="460">
      <t>テキセイカ</t>
    </rPh>
    <rPh sb="461" eb="463">
      <t>ケントウ</t>
    </rPh>
    <rPh sb="472" eb="473">
      <t>ユウ</t>
    </rPh>
    <rPh sb="473" eb="474">
      <t>シュウ</t>
    </rPh>
    <rPh sb="474" eb="475">
      <t>リツ</t>
    </rPh>
    <rPh sb="477" eb="479">
      <t>ルイジ</t>
    </rPh>
    <rPh sb="479" eb="481">
      <t>ダンタイ</t>
    </rPh>
    <rPh sb="481" eb="483">
      <t>ヘイキン</t>
    </rPh>
    <rPh sb="484" eb="485">
      <t>クラ</t>
    </rPh>
    <rPh sb="486" eb="487">
      <t>ヒク</t>
    </rPh>
    <rPh sb="488" eb="490">
      <t>スイジュン</t>
    </rPh>
    <rPh sb="491" eb="493">
      <t>スイイ</t>
    </rPh>
    <rPh sb="499" eb="501">
      <t>ロウキュウ</t>
    </rPh>
    <rPh sb="501" eb="503">
      <t>カンロ</t>
    </rPh>
    <rPh sb="504" eb="506">
      <t>コウシン</t>
    </rPh>
    <rPh sb="509" eb="511">
      <t>ロウスイ</t>
    </rPh>
    <rPh sb="511" eb="513">
      <t>タイサク</t>
    </rPh>
    <rPh sb="514" eb="51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</si>
</sst>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0.21</c:v>
                </c:pt>
                <c:pt idx="2">
                  <c:v>0.84</c:v>
                </c:pt>
                <c:pt idx="3">
                  <c:v>0.69</c:v>
                </c:pt>
                <c:pt idx="4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5-464E-B3CF-830209AC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3056"/>
        <c:axId val="9057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0.72</c:v>
                </c:pt>
                <c:pt idx="2">
                  <c:v>0.71</c:v>
                </c:pt>
                <c:pt idx="3">
                  <c:v>0.71</c:v>
                </c:pt>
                <c:pt idx="4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05-464E-B3CF-830209AC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3056"/>
        <c:axId val="90575232"/>
      </c:lineChart>
      <c:dateAx>
        <c:axId val="9057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5232"/>
        <c:crosses val="autoZero"/>
        <c:auto val="1"/>
        <c:lblOffset val="100"/>
        <c:baseTimeUnit val="years"/>
      </c:dateAx>
      <c:valAx>
        <c:axId val="9057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7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65.97</c:v>
                </c:pt>
                <c:pt idx="1">
                  <c:v>63.55</c:v>
                </c:pt>
                <c:pt idx="2">
                  <c:v>62.58</c:v>
                </c:pt>
                <c:pt idx="3">
                  <c:v>61.87</c:v>
                </c:pt>
                <c:pt idx="4">
                  <c:v>61.61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2-4CA3-BB1E-6885BB994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14944"/>
        <c:axId val="925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59.68</c:v>
                </c:pt>
                <c:pt idx="1">
                  <c:v>59.17</c:v>
                </c:pt>
                <c:pt idx="2">
                  <c:v>59.34</c:v>
                </c:pt>
                <c:pt idx="3">
                  <c:v>59.11</c:v>
                </c:pt>
                <c:pt idx="4">
                  <c:v>59.74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92-4CA3-BB1E-6885BB994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7120"/>
      </c:lineChart>
      <c:dateAx>
        <c:axId val="9251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17120"/>
        <c:crosses val="autoZero"/>
        <c:auto val="1"/>
        <c:lblOffset val="100"/>
        <c:baseTimeUnit val="years"/>
      </c:dateAx>
      <c:valAx>
        <c:axId val="925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1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80.48</c:v>
                </c:pt>
                <c:pt idx="1">
                  <c:v>81.83</c:v>
                </c:pt>
                <c:pt idx="2">
                  <c:v>82.63</c:v>
                </c:pt>
                <c:pt idx="3">
                  <c:v>83.92</c:v>
                </c:pt>
                <c:pt idx="4">
                  <c:v>84.07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5-4092-84FB-84FF5951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40896"/>
        <c:axId val="9224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87.63</c:v>
                </c:pt>
                <c:pt idx="1">
                  <c:v>87.6</c:v>
                </c:pt>
                <c:pt idx="2">
                  <c:v>87.74</c:v>
                </c:pt>
                <c:pt idx="3">
                  <c:v>87.91</c:v>
                </c:pt>
                <c:pt idx="4">
                  <c:v>87.28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5-4092-84FB-84FF5951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40896"/>
        <c:axId val="92243072"/>
      </c:lineChart>
      <c:dateAx>
        <c:axId val="9224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43072"/>
        <c:crosses val="autoZero"/>
        <c:auto val="1"/>
        <c:lblOffset val="100"/>
        <c:baseTimeUnit val="years"/>
      </c:dateAx>
      <c:valAx>
        <c:axId val="9224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4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106.27</c:v>
                </c:pt>
                <c:pt idx="1">
                  <c:v>113.85</c:v>
                </c:pt>
                <c:pt idx="2">
                  <c:v>110.9</c:v>
                </c:pt>
                <c:pt idx="3">
                  <c:v>110.75</c:v>
                </c:pt>
                <c:pt idx="4">
                  <c:v>111.76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2-40F5-AD39-4881D35E9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4400"/>
        <c:axId val="906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107.8</c:v>
                </c:pt>
                <c:pt idx="1">
                  <c:v>111.96</c:v>
                </c:pt>
                <c:pt idx="2">
                  <c:v>112.69</c:v>
                </c:pt>
                <c:pt idx="3">
                  <c:v>113.16</c:v>
                </c:pt>
                <c:pt idx="4">
                  <c:v>112.15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2-40F5-AD39-4881D35E9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4400"/>
        <c:axId val="90624768"/>
      </c:lineChart>
      <c:dateAx>
        <c:axId val="9061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24768"/>
        <c:crosses val="autoZero"/>
        <c:auto val="1"/>
        <c:lblOffset val="100"/>
        <c:baseTimeUnit val="years"/>
      </c:dateAx>
      <c:valAx>
        <c:axId val="90624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1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41.52</c:v>
                </c:pt>
                <c:pt idx="1">
                  <c:v>44.8</c:v>
                </c:pt>
                <c:pt idx="2">
                  <c:v>46.03</c:v>
                </c:pt>
                <c:pt idx="3">
                  <c:v>47.31</c:v>
                </c:pt>
                <c:pt idx="4">
                  <c:v>45.29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9F-46BA-A3DD-FAEFA2B9C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2512"/>
        <c:axId val="917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39.65</c:v>
                </c:pt>
                <c:pt idx="1">
                  <c:v>45.25</c:v>
                </c:pt>
                <c:pt idx="2">
                  <c:v>46.27</c:v>
                </c:pt>
                <c:pt idx="3">
                  <c:v>46.88</c:v>
                </c:pt>
                <c:pt idx="4">
                  <c:v>46.94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9F-46BA-A3DD-FAEFA2B9C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2512"/>
        <c:axId val="91714688"/>
      </c:lineChart>
      <c:dateAx>
        <c:axId val="9171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14688"/>
        <c:crosses val="autoZero"/>
        <c:auto val="1"/>
        <c:lblOffset val="100"/>
        <c:baseTimeUnit val="years"/>
      </c:dateAx>
      <c:valAx>
        <c:axId val="917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1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 formatCode="#,##0.00;&quot;△&quot;#,##0.00;&quot;-&quot;">
                  <c:v>2.02</c:v>
                </c:pt>
                <c:pt idx="3" formatCode="#,##0.00;&quot;△&quot;#,##0.00;&quot;-&quot;">
                  <c:v>2.27</c:v>
                </c:pt>
                <c:pt idx="4" formatCode="#,##0.00;&quot;△&quot;#,##0.00;&quot;-&quot;">
                  <c:v>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4-43A8-B423-A598D1334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7056"/>
        <c:axId val="9215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10.71</c:v>
                </c:pt>
                <c:pt idx="2">
                  <c:v>10.93</c:v>
                </c:pt>
                <c:pt idx="3">
                  <c:v>13.39</c:v>
                </c:pt>
                <c:pt idx="4">
                  <c:v>14.48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B4-43A8-B423-A598D1334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7056"/>
        <c:axId val="92158208"/>
      </c:lineChart>
      <c:dateAx>
        <c:axId val="9215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58208"/>
        <c:crosses val="autoZero"/>
        <c:auto val="1"/>
        <c:lblOffset val="100"/>
        <c:baseTimeUnit val="years"/>
      </c:dateAx>
      <c:valAx>
        <c:axId val="9215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5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72-49E8-A504-4EF92A5A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7008"/>
        <c:axId val="919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4.3899999999999997</c:v>
                </c:pt>
                <c:pt idx="1">
                  <c:v>0.41</c:v>
                </c:pt>
                <c:pt idx="2">
                  <c:v>0.54</c:v>
                </c:pt>
                <c:pt idx="3">
                  <c:v>0.68</c:v>
                </c:pt>
                <c:pt idx="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72-49E8-A504-4EF92A5A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7008"/>
        <c:axId val="91948544"/>
      </c:lineChart>
      <c:dateAx>
        <c:axId val="919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48544"/>
        <c:crosses val="autoZero"/>
        <c:auto val="1"/>
        <c:lblOffset val="100"/>
        <c:baseTimeUnit val="years"/>
      </c:dateAx>
      <c:valAx>
        <c:axId val="91948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483.43</c:v>
                </c:pt>
                <c:pt idx="1">
                  <c:v>282.87</c:v>
                </c:pt>
                <c:pt idx="2">
                  <c:v>265.10000000000002</c:v>
                </c:pt>
                <c:pt idx="3">
                  <c:v>269.54000000000002</c:v>
                </c:pt>
                <c:pt idx="4">
                  <c:v>139.43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F-46E7-BFBC-3072F36C3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6848"/>
        <c:axId val="919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739.59</c:v>
                </c:pt>
                <c:pt idx="1">
                  <c:v>335.95</c:v>
                </c:pt>
                <c:pt idx="2">
                  <c:v>346.59</c:v>
                </c:pt>
                <c:pt idx="3">
                  <c:v>357.82</c:v>
                </c:pt>
                <c:pt idx="4">
                  <c:v>355.5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F-46E7-BFBC-3072F36C3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6848"/>
        <c:axId val="91977216"/>
      </c:lineChart>
      <c:dateAx>
        <c:axId val="9196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77216"/>
        <c:crosses val="autoZero"/>
        <c:auto val="1"/>
        <c:lblOffset val="100"/>
        <c:baseTimeUnit val="years"/>
      </c:dateAx>
      <c:valAx>
        <c:axId val="9197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6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376.15</c:v>
                </c:pt>
                <c:pt idx="1">
                  <c:v>373.37</c:v>
                </c:pt>
                <c:pt idx="2">
                  <c:v>360.28</c:v>
                </c:pt>
                <c:pt idx="3">
                  <c:v>353.14</c:v>
                </c:pt>
                <c:pt idx="4">
                  <c:v>388.08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C-448A-91E2-E88A1261D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18560"/>
        <c:axId val="9202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324.08999999999997</c:v>
                </c:pt>
                <c:pt idx="1">
                  <c:v>319.82</c:v>
                </c:pt>
                <c:pt idx="2">
                  <c:v>312.02999999999997</c:v>
                </c:pt>
                <c:pt idx="3">
                  <c:v>307.45999999999998</c:v>
                </c:pt>
                <c:pt idx="4">
                  <c:v>312.58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3C-448A-91E2-E88A1261D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18560"/>
        <c:axId val="92028928"/>
      </c:lineChart>
      <c:dateAx>
        <c:axId val="9201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28928"/>
        <c:crosses val="autoZero"/>
        <c:auto val="1"/>
        <c:lblOffset val="100"/>
        <c:baseTimeUnit val="years"/>
      </c:dateAx>
      <c:valAx>
        <c:axId val="92028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1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97.09</c:v>
                </c:pt>
                <c:pt idx="1">
                  <c:v>106.03</c:v>
                </c:pt>
                <c:pt idx="2">
                  <c:v>103.71</c:v>
                </c:pt>
                <c:pt idx="3">
                  <c:v>101.65</c:v>
                </c:pt>
                <c:pt idx="4">
                  <c:v>102.35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74-493E-8566-2668C9DA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5808"/>
        <c:axId val="920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99.46</c:v>
                </c:pt>
                <c:pt idx="1">
                  <c:v>105.21</c:v>
                </c:pt>
                <c:pt idx="2">
                  <c:v>105.71</c:v>
                </c:pt>
                <c:pt idx="3">
                  <c:v>106.01</c:v>
                </c:pt>
                <c:pt idx="4">
                  <c:v>104.57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4-493E-8566-2668C9DA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5808"/>
        <c:axId val="92062080"/>
      </c:lineChart>
      <c:dateAx>
        <c:axId val="9205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62080"/>
        <c:crosses val="autoZero"/>
        <c:auto val="1"/>
        <c:lblOffset val="100"/>
        <c:baseTimeUnit val="years"/>
      </c:dateAx>
      <c:valAx>
        <c:axId val="920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5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191.54</c:v>
                </c:pt>
                <c:pt idx="1">
                  <c:v>177.25</c:v>
                </c:pt>
                <c:pt idx="2">
                  <c:v>181.18</c:v>
                </c:pt>
                <c:pt idx="3">
                  <c:v>184.99</c:v>
                </c:pt>
                <c:pt idx="4">
                  <c:v>184.17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46-45EE-A911-7447F8F3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3600"/>
        <c:axId val="9249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171.78</c:v>
                </c:pt>
                <c:pt idx="1">
                  <c:v>162.59</c:v>
                </c:pt>
                <c:pt idx="2">
                  <c:v>162.15</c:v>
                </c:pt>
                <c:pt idx="3">
                  <c:v>162.24</c:v>
                </c:pt>
                <c:pt idx="4">
                  <c:v>165.47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46-45EE-A911-7447F8F3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3600"/>
        <c:axId val="92492160"/>
      </c:lineChart>
      <c:dateAx>
        <c:axId val="9247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92160"/>
        <c:crosses val="autoZero"/>
        <c:auto val="1"/>
        <c:lblOffset val="100"/>
        <c:baseTimeUnit val="years"/>
      </c:dateAx>
      <c:valAx>
        <c:axId val="9249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7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長野県　塩尻市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69" t="s">
        <v>2</v>
      </c>
      <c r="J7" s="70"/>
      <c r="K7" s="70"/>
      <c r="L7" s="70"/>
      <c r="M7" s="70"/>
      <c r="N7" s="70"/>
      <c r="O7" s="71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4"/>
      <c r="AL7" s="72" t="s">
        <v>6</v>
      </c>
      <c r="AM7" s="72"/>
      <c r="AN7" s="72"/>
      <c r="AO7" s="72"/>
      <c r="AP7" s="72"/>
      <c r="AQ7" s="72"/>
      <c r="AR7" s="72"/>
      <c r="AS7" s="72"/>
      <c r="AT7" s="69" t="s">
        <v>7</v>
      </c>
      <c r="AU7" s="70"/>
      <c r="AV7" s="70"/>
      <c r="AW7" s="70"/>
      <c r="AX7" s="70"/>
      <c r="AY7" s="70"/>
      <c r="AZ7" s="70"/>
      <c r="BA7" s="70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A4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4"/>
      <c r="AL8" s="64">
        <f>データ!$R$6</f>
        <v>67459</v>
      </c>
      <c r="AM8" s="64"/>
      <c r="AN8" s="64"/>
      <c r="AO8" s="64"/>
      <c r="AP8" s="64"/>
      <c r="AQ8" s="64"/>
      <c r="AR8" s="64"/>
      <c r="AS8" s="64"/>
      <c r="AT8" s="60">
        <f>データ!$S$6</f>
        <v>289.98</v>
      </c>
      <c r="AU8" s="61"/>
      <c r="AV8" s="61"/>
      <c r="AW8" s="61"/>
      <c r="AX8" s="61"/>
      <c r="AY8" s="61"/>
      <c r="AZ8" s="61"/>
      <c r="BA8" s="61"/>
      <c r="BB8" s="63">
        <f>データ!$T$6</f>
        <v>232.63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10</v>
      </c>
      <c r="BM8" s="6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69" t="s">
        <v>13</v>
      </c>
      <c r="J9" s="70"/>
      <c r="K9" s="70"/>
      <c r="L9" s="70"/>
      <c r="M9" s="70"/>
      <c r="N9" s="70"/>
      <c r="O9" s="71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4"/>
      <c r="AJ9" s="4"/>
      <c r="AK9" s="4"/>
      <c r="AL9" s="72" t="s">
        <v>16</v>
      </c>
      <c r="AM9" s="72"/>
      <c r="AN9" s="72"/>
      <c r="AO9" s="72"/>
      <c r="AP9" s="72"/>
      <c r="AQ9" s="72"/>
      <c r="AR9" s="72"/>
      <c r="AS9" s="72"/>
      <c r="AT9" s="69" t="s">
        <v>17</v>
      </c>
      <c r="AU9" s="70"/>
      <c r="AV9" s="70"/>
      <c r="AW9" s="70"/>
      <c r="AX9" s="70"/>
      <c r="AY9" s="70"/>
      <c r="AZ9" s="70"/>
      <c r="BA9" s="70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58" t="s">
        <v>19</v>
      </c>
      <c r="BM9" s="59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0" t="str">
        <f>データ!$N$6</f>
        <v>-</v>
      </c>
      <c r="C10" s="61"/>
      <c r="D10" s="61"/>
      <c r="E10" s="61"/>
      <c r="F10" s="61"/>
      <c r="G10" s="61"/>
      <c r="H10" s="61"/>
      <c r="I10" s="60">
        <f>データ!$O$6</f>
        <v>63.76</v>
      </c>
      <c r="J10" s="61"/>
      <c r="K10" s="61"/>
      <c r="L10" s="61"/>
      <c r="M10" s="61"/>
      <c r="N10" s="61"/>
      <c r="O10" s="62"/>
      <c r="P10" s="63">
        <f>データ!$P$6</f>
        <v>99.91</v>
      </c>
      <c r="Q10" s="63"/>
      <c r="R10" s="63"/>
      <c r="S10" s="63"/>
      <c r="T10" s="63"/>
      <c r="U10" s="63"/>
      <c r="V10" s="63"/>
      <c r="W10" s="64">
        <f>データ!$Q$6</f>
        <v>3070</v>
      </c>
      <c r="X10" s="64"/>
      <c r="Y10" s="64"/>
      <c r="Z10" s="64"/>
      <c r="AA10" s="64"/>
      <c r="AB10" s="64"/>
      <c r="AC10" s="64"/>
      <c r="AD10" s="2"/>
      <c r="AE10" s="2"/>
      <c r="AF10" s="2"/>
      <c r="AG10" s="2"/>
      <c r="AH10" s="4"/>
      <c r="AI10" s="4"/>
      <c r="AJ10" s="4"/>
      <c r="AK10" s="4"/>
      <c r="AL10" s="64">
        <f>データ!$U$6</f>
        <v>67390</v>
      </c>
      <c r="AM10" s="64"/>
      <c r="AN10" s="64"/>
      <c r="AO10" s="64"/>
      <c r="AP10" s="64"/>
      <c r="AQ10" s="64"/>
      <c r="AR10" s="64"/>
      <c r="AS10" s="64"/>
      <c r="AT10" s="60">
        <f>データ!$V$6</f>
        <v>102.97</v>
      </c>
      <c r="AU10" s="61"/>
      <c r="AV10" s="61"/>
      <c r="AW10" s="61"/>
      <c r="AX10" s="61"/>
      <c r="AY10" s="61"/>
      <c r="AZ10" s="61"/>
      <c r="BA10" s="61"/>
      <c r="BB10" s="63">
        <f>データ!$W$6</f>
        <v>654.46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23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119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 x14ac:dyDescent="0.15">
      <c r="A34" s="2"/>
      <c r="B34" s="17"/>
      <c r="C34" s="49" t="s">
        <v>26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9"/>
      <c r="R34" s="49" t="s">
        <v>27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19"/>
      <c r="AG34" s="49" t="s">
        <v>28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19"/>
      <c r="AV34" s="49" t="s">
        <v>29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 x14ac:dyDescent="0.15">
      <c r="A35" s="2"/>
      <c r="B35" s="1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118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 x14ac:dyDescent="0.15">
      <c r="A56" s="2"/>
      <c r="B56" s="17"/>
      <c r="C56" s="49" t="s">
        <v>31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9"/>
      <c r="R56" s="49" t="s">
        <v>32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9"/>
      <c r="AG56" s="49" t="s">
        <v>33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19"/>
      <c r="AV56" s="49" t="s">
        <v>34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 x14ac:dyDescent="0.15">
      <c r="A57" s="2"/>
      <c r="B57" s="17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1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 x14ac:dyDescent="0.15">
      <c r="A60" s="2"/>
      <c r="B60" s="50" t="s">
        <v>35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 x14ac:dyDescent="0.15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117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 x14ac:dyDescent="0.15">
      <c r="A79" s="2"/>
      <c r="B79" s="17"/>
      <c r="C79" s="49" t="s">
        <v>37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9"/>
      <c r="V79" s="19"/>
      <c r="W79" s="49" t="s">
        <v>38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9"/>
      <c r="AP79" s="19"/>
      <c r="AQ79" s="49" t="s">
        <v>39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 x14ac:dyDescent="0.15">
      <c r="A80" s="2"/>
      <c r="B80" s="17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9"/>
      <c r="V80" s="1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9"/>
      <c r="AP80" s="1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DzgMtw4kir83KgZIp3flNqMLimdUPrZOSSXNTxZ8w51puhCnpnvp430CPROxZzY0wB4b8FN3O9Bt7SV+SC2/Qg==" saltValue="J9ipw0JE9UEFVRxpdd5Yk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1" t="s">
        <v>62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63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64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66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67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68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69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70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71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72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73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74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75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76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202151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長野県　塩尻市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A4</v>
      </c>
      <c r="M6" s="33" t="str">
        <f t="shared" si="3"/>
        <v>非設置</v>
      </c>
      <c r="N6" s="34" t="str">
        <f t="shared" si="3"/>
        <v>-</v>
      </c>
      <c r="O6" s="34">
        <f t="shared" si="3"/>
        <v>63.76</v>
      </c>
      <c r="P6" s="34">
        <f t="shared" si="3"/>
        <v>99.91</v>
      </c>
      <c r="Q6" s="34">
        <f t="shared" si="3"/>
        <v>3070</v>
      </c>
      <c r="R6" s="34">
        <f t="shared" si="3"/>
        <v>67459</v>
      </c>
      <c r="S6" s="34">
        <f t="shared" si="3"/>
        <v>289.98</v>
      </c>
      <c r="T6" s="34">
        <f t="shared" si="3"/>
        <v>232.63</v>
      </c>
      <c r="U6" s="34">
        <f t="shared" si="3"/>
        <v>67390</v>
      </c>
      <c r="V6" s="34">
        <f t="shared" si="3"/>
        <v>102.97</v>
      </c>
      <c r="W6" s="34">
        <f t="shared" si="3"/>
        <v>654.46</v>
      </c>
      <c r="X6" s="35">
        <f>IF(X7="",NA(),X7)</f>
        <v>106.27</v>
      </c>
      <c r="Y6" s="35">
        <f t="shared" ref="Y6:AG6" si="4">IF(Y7="",NA(),Y7)</f>
        <v>113.85</v>
      </c>
      <c r="Z6" s="35">
        <f t="shared" si="4"/>
        <v>110.9</v>
      </c>
      <c r="AA6" s="35">
        <f t="shared" si="4"/>
        <v>110.75</v>
      </c>
      <c r="AB6" s="35">
        <f t="shared" si="4"/>
        <v>111.76</v>
      </c>
      <c r="AC6" s="35">
        <f t="shared" si="4"/>
        <v>107.8</v>
      </c>
      <c r="AD6" s="35">
        <f t="shared" si="4"/>
        <v>111.96</v>
      </c>
      <c r="AE6" s="35">
        <f t="shared" si="4"/>
        <v>112.69</v>
      </c>
      <c r="AF6" s="35">
        <f t="shared" si="4"/>
        <v>113.16</v>
      </c>
      <c r="AG6" s="35">
        <f t="shared" si="4"/>
        <v>112.15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4.3899999999999997</v>
      </c>
      <c r="AO6" s="35">
        <f t="shared" si="5"/>
        <v>0.41</v>
      </c>
      <c r="AP6" s="35">
        <f t="shared" si="5"/>
        <v>0.54</v>
      </c>
      <c r="AQ6" s="35">
        <f t="shared" si="5"/>
        <v>0.68</v>
      </c>
      <c r="AR6" s="35">
        <f t="shared" si="5"/>
        <v>1</v>
      </c>
      <c r="AS6" s="34" t="str">
        <f>IF(AS7="","",IF(AS7="-","【-】","【"&amp;SUBSTITUTE(TEXT(AS7,"#,##0.00"),"-","△")&amp;"】"))</f>
        <v>【0.85】</v>
      </c>
      <c r="AT6" s="35">
        <f>IF(AT7="",NA(),AT7)</f>
        <v>483.43</v>
      </c>
      <c r="AU6" s="35">
        <f t="shared" ref="AU6:BC6" si="6">IF(AU7="",NA(),AU7)</f>
        <v>282.87</v>
      </c>
      <c r="AV6" s="35">
        <f t="shared" si="6"/>
        <v>265.10000000000002</v>
      </c>
      <c r="AW6" s="35">
        <f t="shared" si="6"/>
        <v>269.54000000000002</v>
      </c>
      <c r="AX6" s="35">
        <f t="shared" si="6"/>
        <v>139.43</v>
      </c>
      <c r="AY6" s="35">
        <f t="shared" si="6"/>
        <v>739.59</v>
      </c>
      <c r="AZ6" s="35">
        <f t="shared" si="6"/>
        <v>335.95</v>
      </c>
      <c r="BA6" s="35">
        <f t="shared" si="6"/>
        <v>346.59</v>
      </c>
      <c r="BB6" s="35">
        <f t="shared" si="6"/>
        <v>357.82</v>
      </c>
      <c r="BC6" s="35">
        <f t="shared" si="6"/>
        <v>355.5</v>
      </c>
      <c r="BD6" s="34" t="str">
        <f>IF(BD7="","",IF(BD7="-","【-】","【"&amp;SUBSTITUTE(TEXT(BD7,"#,##0.00"),"-","△")&amp;"】"))</f>
        <v>【264.34】</v>
      </c>
      <c r="BE6" s="35">
        <f>IF(BE7="",NA(),BE7)</f>
        <v>376.15</v>
      </c>
      <c r="BF6" s="35">
        <f t="shared" ref="BF6:BN6" si="7">IF(BF7="",NA(),BF7)</f>
        <v>373.37</v>
      </c>
      <c r="BG6" s="35">
        <f t="shared" si="7"/>
        <v>360.28</v>
      </c>
      <c r="BH6" s="35">
        <f t="shared" si="7"/>
        <v>353.14</v>
      </c>
      <c r="BI6" s="35">
        <f t="shared" si="7"/>
        <v>388.08</v>
      </c>
      <c r="BJ6" s="35">
        <f t="shared" si="7"/>
        <v>324.08999999999997</v>
      </c>
      <c r="BK6" s="35">
        <f t="shared" si="7"/>
        <v>319.82</v>
      </c>
      <c r="BL6" s="35">
        <f t="shared" si="7"/>
        <v>312.02999999999997</v>
      </c>
      <c r="BM6" s="35">
        <f t="shared" si="7"/>
        <v>307.45999999999998</v>
      </c>
      <c r="BN6" s="35">
        <f t="shared" si="7"/>
        <v>312.58</v>
      </c>
      <c r="BO6" s="34" t="str">
        <f>IF(BO7="","",IF(BO7="-","【-】","【"&amp;SUBSTITUTE(TEXT(BO7,"#,##0.00"),"-","△")&amp;"】"))</f>
        <v>【274.27】</v>
      </c>
      <c r="BP6" s="35">
        <f>IF(BP7="",NA(),BP7)</f>
        <v>97.09</v>
      </c>
      <c r="BQ6" s="35">
        <f t="shared" ref="BQ6:BY6" si="8">IF(BQ7="",NA(),BQ7)</f>
        <v>106.03</v>
      </c>
      <c r="BR6" s="35">
        <f t="shared" si="8"/>
        <v>103.71</v>
      </c>
      <c r="BS6" s="35">
        <f t="shared" si="8"/>
        <v>101.65</v>
      </c>
      <c r="BT6" s="35">
        <f t="shared" si="8"/>
        <v>102.35</v>
      </c>
      <c r="BU6" s="35">
        <f t="shared" si="8"/>
        <v>99.46</v>
      </c>
      <c r="BV6" s="35">
        <f t="shared" si="8"/>
        <v>105.21</v>
      </c>
      <c r="BW6" s="35">
        <f t="shared" si="8"/>
        <v>105.71</v>
      </c>
      <c r="BX6" s="35">
        <f t="shared" si="8"/>
        <v>106.01</v>
      </c>
      <c r="BY6" s="35">
        <f t="shared" si="8"/>
        <v>104.57</v>
      </c>
      <c r="BZ6" s="34" t="str">
        <f>IF(BZ7="","",IF(BZ7="-","【-】","【"&amp;SUBSTITUTE(TEXT(BZ7,"#,##0.00"),"-","△")&amp;"】"))</f>
        <v>【104.36】</v>
      </c>
      <c r="CA6" s="35">
        <f>IF(CA7="",NA(),CA7)</f>
        <v>191.54</v>
      </c>
      <c r="CB6" s="35">
        <f t="shared" ref="CB6:CJ6" si="9">IF(CB7="",NA(),CB7)</f>
        <v>177.25</v>
      </c>
      <c r="CC6" s="35">
        <f t="shared" si="9"/>
        <v>181.18</v>
      </c>
      <c r="CD6" s="35">
        <f t="shared" si="9"/>
        <v>184.99</v>
      </c>
      <c r="CE6" s="35">
        <f t="shared" si="9"/>
        <v>184.17</v>
      </c>
      <c r="CF6" s="35">
        <f t="shared" si="9"/>
        <v>171.78</v>
      </c>
      <c r="CG6" s="35">
        <f t="shared" si="9"/>
        <v>162.59</v>
      </c>
      <c r="CH6" s="35">
        <f t="shared" si="9"/>
        <v>162.15</v>
      </c>
      <c r="CI6" s="35">
        <f t="shared" si="9"/>
        <v>162.24</v>
      </c>
      <c r="CJ6" s="35">
        <f t="shared" si="9"/>
        <v>165.47</v>
      </c>
      <c r="CK6" s="34" t="str">
        <f>IF(CK7="","",IF(CK7="-","【-】","【"&amp;SUBSTITUTE(TEXT(CK7,"#,##0.00"),"-","△")&amp;"】"))</f>
        <v>【165.71】</v>
      </c>
      <c r="CL6" s="35">
        <f>IF(CL7="",NA(),CL7)</f>
        <v>65.97</v>
      </c>
      <c r="CM6" s="35">
        <f t="shared" ref="CM6:CU6" si="10">IF(CM7="",NA(),CM7)</f>
        <v>63.55</v>
      </c>
      <c r="CN6" s="35">
        <f t="shared" si="10"/>
        <v>62.58</v>
      </c>
      <c r="CO6" s="35">
        <f t="shared" si="10"/>
        <v>61.87</v>
      </c>
      <c r="CP6" s="35">
        <f t="shared" si="10"/>
        <v>61.61</v>
      </c>
      <c r="CQ6" s="35">
        <f t="shared" si="10"/>
        <v>59.68</v>
      </c>
      <c r="CR6" s="35">
        <f t="shared" si="10"/>
        <v>59.17</v>
      </c>
      <c r="CS6" s="35">
        <f t="shared" si="10"/>
        <v>59.34</v>
      </c>
      <c r="CT6" s="35">
        <f t="shared" si="10"/>
        <v>59.11</v>
      </c>
      <c r="CU6" s="35">
        <f t="shared" si="10"/>
        <v>59.74</v>
      </c>
      <c r="CV6" s="34" t="str">
        <f>IF(CV7="","",IF(CV7="-","【-】","【"&amp;SUBSTITUTE(TEXT(CV7,"#,##0.00"),"-","△")&amp;"】"))</f>
        <v>【60.41】</v>
      </c>
      <c r="CW6" s="35">
        <f>IF(CW7="",NA(),CW7)</f>
        <v>80.48</v>
      </c>
      <c r="CX6" s="35">
        <f t="shared" ref="CX6:DF6" si="11">IF(CX7="",NA(),CX7)</f>
        <v>81.83</v>
      </c>
      <c r="CY6" s="35">
        <f t="shared" si="11"/>
        <v>82.63</v>
      </c>
      <c r="CZ6" s="35">
        <f t="shared" si="11"/>
        <v>83.92</v>
      </c>
      <c r="DA6" s="35">
        <f t="shared" si="11"/>
        <v>84.07</v>
      </c>
      <c r="DB6" s="35">
        <f t="shared" si="11"/>
        <v>87.63</v>
      </c>
      <c r="DC6" s="35">
        <f t="shared" si="11"/>
        <v>87.6</v>
      </c>
      <c r="DD6" s="35">
        <f t="shared" si="11"/>
        <v>87.74</v>
      </c>
      <c r="DE6" s="35">
        <f t="shared" si="11"/>
        <v>87.91</v>
      </c>
      <c r="DF6" s="35">
        <f t="shared" si="11"/>
        <v>87.28</v>
      </c>
      <c r="DG6" s="34" t="str">
        <f>IF(DG7="","",IF(DG7="-","【-】","【"&amp;SUBSTITUTE(TEXT(DG7,"#,##0.00"),"-","△")&amp;"】"))</f>
        <v>【89.93】</v>
      </c>
      <c r="DH6" s="35">
        <f>IF(DH7="",NA(),DH7)</f>
        <v>41.52</v>
      </c>
      <c r="DI6" s="35">
        <f t="shared" ref="DI6:DQ6" si="12">IF(DI7="",NA(),DI7)</f>
        <v>44.8</v>
      </c>
      <c r="DJ6" s="35">
        <f t="shared" si="12"/>
        <v>46.03</v>
      </c>
      <c r="DK6" s="35">
        <f t="shared" si="12"/>
        <v>47.31</v>
      </c>
      <c r="DL6" s="35">
        <f t="shared" si="12"/>
        <v>45.29</v>
      </c>
      <c r="DM6" s="35">
        <f t="shared" si="12"/>
        <v>39.65</v>
      </c>
      <c r="DN6" s="35">
        <f t="shared" si="12"/>
        <v>45.25</v>
      </c>
      <c r="DO6" s="35">
        <f t="shared" si="12"/>
        <v>46.27</v>
      </c>
      <c r="DP6" s="35">
        <f t="shared" si="12"/>
        <v>46.88</v>
      </c>
      <c r="DQ6" s="35">
        <f t="shared" si="12"/>
        <v>46.94</v>
      </c>
      <c r="DR6" s="34" t="str">
        <f>IF(DR7="","",IF(DR7="-","【-】","【"&amp;SUBSTITUTE(TEXT(DR7,"#,##0.00"),"-","△")&amp;"】"))</f>
        <v>【48.12】</v>
      </c>
      <c r="DS6" s="35">
        <f>IF(DS7="",NA(),DS7)</f>
        <v>0.08</v>
      </c>
      <c r="DT6" s="34">
        <f t="shared" ref="DT6:EB6" si="13">IF(DT7="",NA(),DT7)</f>
        <v>0</v>
      </c>
      <c r="DU6" s="35">
        <f t="shared" si="13"/>
        <v>2.02</v>
      </c>
      <c r="DV6" s="35">
        <f t="shared" si="13"/>
        <v>2.27</v>
      </c>
      <c r="DW6" s="35">
        <f t="shared" si="13"/>
        <v>2.27</v>
      </c>
      <c r="DX6" s="35">
        <f t="shared" si="13"/>
        <v>9.7100000000000009</v>
      </c>
      <c r="DY6" s="35">
        <f t="shared" si="13"/>
        <v>10.71</v>
      </c>
      <c r="DZ6" s="35">
        <f t="shared" si="13"/>
        <v>10.93</v>
      </c>
      <c r="EA6" s="35">
        <f t="shared" si="13"/>
        <v>13.39</v>
      </c>
      <c r="EB6" s="35">
        <f t="shared" si="13"/>
        <v>14.48</v>
      </c>
      <c r="EC6" s="34" t="str">
        <f>IF(EC7="","",IF(EC7="-","【-】","【"&amp;SUBSTITUTE(TEXT(EC7,"#,##0.00"),"-","△")&amp;"】"))</f>
        <v>【15.89】</v>
      </c>
      <c r="ED6" s="35">
        <f>IF(ED7="",NA(),ED7)</f>
        <v>0.32</v>
      </c>
      <c r="EE6" s="35">
        <f t="shared" ref="EE6:EM6" si="14">IF(EE7="",NA(),EE7)</f>
        <v>0.21</v>
      </c>
      <c r="EF6" s="35">
        <f t="shared" si="14"/>
        <v>0.84</v>
      </c>
      <c r="EG6" s="35">
        <f t="shared" si="14"/>
        <v>0.69</v>
      </c>
      <c r="EH6" s="35">
        <f t="shared" si="14"/>
        <v>0.82</v>
      </c>
      <c r="EI6" s="35">
        <f t="shared" si="14"/>
        <v>0.83</v>
      </c>
      <c r="EJ6" s="35">
        <f t="shared" si="14"/>
        <v>0.72</v>
      </c>
      <c r="EK6" s="35">
        <f t="shared" si="14"/>
        <v>0.71</v>
      </c>
      <c r="EL6" s="35">
        <f t="shared" si="14"/>
        <v>0.71</v>
      </c>
      <c r="EM6" s="35">
        <f t="shared" si="14"/>
        <v>0.75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202151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63.76</v>
      </c>
      <c r="P7" s="38">
        <v>99.91</v>
      </c>
      <c r="Q7" s="38">
        <v>3070</v>
      </c>
      <c r="R7" s="38">
        <v>67459</v>
      </c>
      <c r="S7" s="38">
        <v>289.98</v>
      </c>
      <c r="T7" s="38">
        <v>232.63</v>
      </c>
      <c r="U7" s="38">
        <v>67390</v>
      </c>
      <c r="V7" s="38">
        <v>102.97</v>
      </c>
      <c r="W7" s="38">
        <v>654.46</v>
      </c>
      <c r="X7" s="38">
        <v>106.27</v>
      </c>
      <c r="Y7" s="38">
        <v>113.85</v>
      </c>
      <c r="Z7" s="38">
        <v>110.9</v>
      </c>
      <c r="AA7" s="38">
        <v>110.75</v>
      </c>
      <c r="AB7" s="38">
        <v>111.76</v>
      </c>
      <c r="AC7" s="38">
        <v>107.8</v>
      </c>
      <c r="AD7" s="38">
        <v>111.96</v>
      </c>
      <c r="AE7" s="38">
        <v>112.69</v>
      </c>
      <c r="AF7" s="38">
        <v>113.16</v>
      </c>
      <c r="AG7" s="38">
        <v>112.15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4.3899999999999997</v>
      </c>
      <c r="AO7" s="38">
        <v>0.41</v>
      </c>
      <c r="AP7" s="38">
        <v>0.54</v>
      </c>
      <c r="AQ7" s="38">
        <v>0.68</v>
      </c>
      <c r="AR7" s="38">
        <v>1</v>
      </c>
      <c r="AS7" s="38">
        <v>0.85</v>
      </c>
      <c r="AT7" s="38">
        <v>483.43</v>
      </c>
      <c r="AU7" s="38">
        <v>282.87</v>
      </c>
      <c r="AV7" s="38">
        <v>265.10000000000002</v>
      </c>
      <c r="AW7" s="38">
        <v>269.54000000000002</v>
      </c>
      <c r="AX7" s="38">
        <v>139.43</v>
      </c>
      <c r="AY7" s="38">
        <v>739.59</v>
      </c>
      <c r="AZ7" s="38">
        <v>335.95</v>
      </c>
      <c r="BA7" s="38">
        <v>346.59</v>
      </c>
      <c r="BB7" s="38">
        <v>357.82</v>
      </c>
      <c r="BC7" s="38">
        <v>355.5</v>
      </c>
      <c r="BD7" s="38">
        <v>264.33999999999997</v>
      </c>
      <c r="BE7" s="38">
        <v>376.15</v>
      </c>
      <c r="BF7" s="38">
        <v>373.37</v>
      </c>
      <c r="BG7" s="38">
        <v>360.28</v>
      </c>
      <c r="BH7" s="38">
        <v>353.14</v>
      </c>
      <c r="BI7" s="38">
        <v>388.08</v>
      </c>
      <c r="BJ7" s="38">
        <v>324.08999999999997</v>
      </c>
      <c r="BK7" s="38">
        <v>319.82</v>
      </c>
      <c r="BL7" s="38">
        <v>312.02999999999997</v>
      </c>
      <c r="BM7" s="38">
        <v>307.45999999999998</v>
      </c>
      <c r="BN7" s="38">
        <v>312.58</v>
      </c>
      <c r="BO7" s="38">
        <v>274.27</v>
      </c>
      <c r="BP7" s="38">
        <v>97.09</v>
      </c>
      <c r="BQ7" s="38">
        <v>106.03</v>
      </c>
      <c r="BR7" s="38">
        <v>103.71</v>
      </c>
      <c r="BS7" s="38">
        <v>101.65</v>
      </c>
      <c r="BT7" s="38">
        <v>102.35</v>
      </c>
      <c r="BU7" s="38">
        <v>99.46</v>
      </c>
      <c r="BV7" s="38">
        <v>105.21</v>
      </c>
      <c r="BW7" s="38">
        <v>105.71</v>
      </c>
      <c r="BX7" s="38">
        <v>106.01</v>
      </c>
      <c r="BY7" s="38">
        <v>104.57</v>
      </c>
      <c r="BZ7" s="38">
        <v>104.36</v>
      </c>
      <c r="CA7" s="38">
        <v>191.54</v>
      </c>
      <c r="CB7" s="38">
        <v>177.25</v>
      </c>
      <c r="CC7" s="38">
        <v>181.18</v>
      </c>
      <c r="CD7" s="38">
        <v>184.99</v>
      </c>
      <c r="CE7" s="38">
        <v>184.17</v>
      </c>
      <c r="CF7" s="38">
        <v>171.78</v>
      </c>
      <c r="CG7" s="38">
        <v>162.59</v>
      </c>
      <c r="CH7" s="38">
        <v>162.15</v>
      </c>
      <c r="CI7" s="38">
        <v>162.24</v>
      </c>
      <c r="CJ7" s="38">
        <v>165.47</v>
      </c>
      <c r="CK7" s="38">
        <v>165.71</v>
      </c>
      <c r="CL7" s="38">
        <v>65.97</v>
      </c>
      <c r="CM7" s="38">
        <v>63.55</v>
      </c>
      <c r="CN7" s="38">
        <v>62.58</v>
      </c>
      <c r="CO7" s="38">
        <v>61.87</v>
      </c>
      <c r="CP7" s="38">
        <v>61.61</v>
      </c>
      <c r="CQ7" s="38">
        <v>59.68</v>
      </c>
      <c r="CR7" s="38">
        <v>59.17</v>
      </c>
      <c r="CS7" s="38">
        <v>59.34</v>
      </c>
      <c r="CT7" s="38">
        <v>59.11</v>
      </c>
      <c r="CU7" s="38">
        <v>59.74</v>
      </c>
      <c r="CV7" s="38">
        <v>60.41</v>
      </c>
      <c r="CW7" s="38">
        <v>80.48</v>
      </c>
      <c r="CX7" s="38">
        <v>81.83</v>
      </c>
      <c r="CY7" s="38">
        <v>82.63</v>
      </c>
      <c r="CZ7" s="38">
        <v>83.92</v>
      </c>
      <c r="DA7" s="38">
        <v>84.07</v>
      </c>
      <c r="DB7" s="38">
        <v>87.63</v>
      </c>
      <c r="DC7" s="38">
        <v>87.6</v>
      </c>
      <c r="DD7" s="38">
        <v>87.74</v>
      </c>
      <c r="DE7" s="38">
        <v>87.91</v>
      </c>
      <c r="DF7" s="38">
        <v>87.28</v>
      </c>
      <c r="DG7" s="38">
        <v>89.93</v>
      </c>
      <c r="DH7" s="38">
        <v>41.52</v>
      </c>
      <c r="DI7" s="38">
        <v>44.8</v>
      </c>
      <c r="DJ7" s="38">
        <v>46.03</v>
      </c>
      <c r="DK7" s="38">
        <v>47.31</v>
      </c>
      <c r="DL7" s="38">
        <v>45.29</v>
      </c>
      <c r="DM7" s="38">
        <v>39.65</v>
      </c>
      <c r="DN7" s="38">
        <v>45.25</v>
      </c>
      <c r="DO7" s="38">
        <v>46.27</v>
      </c>
      <c r="DP7" s="38">
        <v>46.88</v>
      </c>
      <c r="DQ7" s="38">
        <v>46.94</v>
      </c>
      <c r="DR7" s="38">
        <v>48.12</v>
      </c>
      <c r="DS7" s="38">
        <v>0.08</v>
      </c>
      <c r="DT7" s="38">
        <v>0</v>
      </c>
      <c r="DU7" s="38">
        <v>2.02</v>
      </c>
      <c r="DV7" s="38">
        <v>2.27</v>
      </c>
      <c r="DW7" s="38">
        <v>2.27</v>
      </c>
      <c r="DX7" s="38">
        <v>9.7100000000000009</v>
      </c>
      <c r="DY7" s="38">
        <v>10.71</v>
      </c>
      <c r="DZ7" s="38">
        <v>10.93</v>
      </c>
      <c r="EA7" s="38">
        <v>13.39</v>
      </c>
      <c r="EB7" s="38">
        <v>14.48</v>
      </c>
      <c r="EC7" s="38">
        <v>15.89</v>
      </c>
      <c r="ED7" s="38">
        <v>0.32</v>
      </c>
      <c r="EE7" s="38">
        <v>0.21</v>
      </c>
      <c r="EF7" s="38">
        <v>0.84</v>
      </c>
      <c r="EG7" s="38">
        <v>0.69</v>
      </c>
      <c r="EH7" s="38">
        <v>0.82</v>
      </c>
      <c r="EI7" s="38">
        <v>0.83</v>
      </c>
      <c r="EJ7" s="38">
        <v>0.72</v>
      </c>
      <c r="EK7" s="38">
        <v>0.71</v>
      </c>
      <c r="EL7" s="38">
        <v>0.71</v>
      </c>
      <c r="EM7" s="38">
        <v>0.75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2019-02-13T06:13:45Z</cp:lastPrinted>
  <dcterms:created xsi:type="dcterms:W3CDTF">2018-12-03T08:31:22Z</dcterms:created>
  <dcterms:modified xsi:type="dcterms:W3CDTF">2019-02-20T11:48:14Z</dcterms:modified>
  <cp:category/>
</cp:coreProperties>
</file>