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5Y2w9ZfN440rRfZElFwX4+LSz8j5AHNhdMyotI5IBOVWAAbUo6/IbwaSahYnr9ABaWw64hya+nk0dd8ySsaPw==" workbookSaltValue="XKNVti0tDkX1/7XzVjYqhQ==" workbookSpinCount="100000" lockStructure="1"/>
  <bookViews>
    <workbookView xWindow="1035" yWindow="0" windowWidth="20490" windowHeight="6165"/>
  </bookViews>
  <sheets>
    <sheet name="法非適用_下水道事業" sheetId="4" r:id="rId1"/>
    <sheet name="データ" sheetId="5" state="hidden" r:id="rId2"/>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<sst xmlns="http://schemas.openxmlformats.org/spreadsheetml/2006/main" count="240" uniqueCount="127">
  <si>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</si>
  <si>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</si>
  <si>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</si>
  <si>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</si>
  <si>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</si>
  <si>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</si>
  <si>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</si>
  <si>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</si>
  <si>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</si>
  <si>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</si>
  <si>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</si>
  <si>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</si>
  <si>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</si>
  <si>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</si>
  <si>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</si>
  <si>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</si>
  <si>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</si>
  <si>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</si>
  <si>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</si>
  <si>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</si>
  <si>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</si>
  <si>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</si>
  <si>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</si>
  <si>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</si>
  <si>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</si>
  <si>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</si>
  <si>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</si>
  <si>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</si>
  <si>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</si>
  <si>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</si>
  <si>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</si>
  <si>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</si>
  <si>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</si>
  <si>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</si>
  <si>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</si>
  <si>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</si>
  <si>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</si>
  <si>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</si>
  <si>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</si>
  <si>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</si>
  <si>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</si>
  <si>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</si>
  <si>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</si>
  <si>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</si>
  <si>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</si>
  <si>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</si>
  <si>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</si>
  <si>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</si>
  <si>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</si>
  <si>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</si>
  <si>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</si>
  <si>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</si>
  <si>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</si>
  <si>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</si>
  <si>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</si>
  <si>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</si>
  <si>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</si>
  <si>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</si>
  <si>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</si>
  <si>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</si>
  <si>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</si>
  <si>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</si>
  <si>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</si>
  <si>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</si>
  <si>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</si>
  <si>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</si>
  <si>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</si>
  <si>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</si>
  <si>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</si>
  <si>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</si>
  <si>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</si>
  <si>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</si>
  <si>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</si>
  <si>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</si>
  <si>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</si>
  <si>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</si>
  <si>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</si>
  <si>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</si>
  <si>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</si>
  <si>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</si>
  <si>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</si>
  <si>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</si>
  <si>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</si>
  <si>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</si>
  <si>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</si>
  <si>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</si>
  <si>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</si>
  <si>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</si>
  <si>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</si>
  <si>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</si>
  <si>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</si>
  <si>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</si>
  <si>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</si>
  <si>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</si>
  <si>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</si>
  <si>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</si>
  <si>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</si>
  <si>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</si>
  <si>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</si>
  <si>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</si>
  <si>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</si>
  <si>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</si>
  <si>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</si>
  <si>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</si>
  <si>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</si>
  <si>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</si>
  <si>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</si>
  <si>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</si>
  <si>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</si>
  <si>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</si>
  <si>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</si>
  <si>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</si>
  <si>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</si>
  <si>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</si>
  <si>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</si>
  <si>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</si>
  <si>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</si>
  <si>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</si>
  <si>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</si>
  <si>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</si>
  <si>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</si>
  <si>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</si>
  <si>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</si>
  <si>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</si>
  <si>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管渠は、全ての施設において耐用年数は未到来であるが、一方で処理場、ポンプ施設の機器の一部に標準耐用年数に達する施設が発生している。
　現在長期的な施設の改築方針を定める下水道ストックマネジメント計画を策定中であるが、予算制約の中、施設の重要度に応じたランク分けを適切に行い、将来余剰が見込まれる現有施設の改修を休止する等、施設規模の適正化（ダウンサイジング）、併せて施設のスペックダウンを考慮しながら将来投資を検討し、施設全体のライフサイクルコストの最小化を目指す。
</t>
    <rPh sb="27" eb="29">
      <t>イッポウ</t>
    </rPh>
    <rPh sb="68" eb="70">
      <t>ゲンザイ</t>
    </rPh>
    <rPh sb="70" eb="73">
      <t>チョウキテキ</t>
    </rPh>
    <rPh sb="74" eb="76">
      <t>シセツ</t>
    </rPh>
    <rPh sb="77" eb="79">
      <t>カイチク</t>
    </rPh>
    <rPh sb="79" eb="81">
      <t>ホウシン</t>
    </rPh>
    <rPh sb="82" eb="83">
      <t>サダ</t>
    </rPh>
    <rPh sb="85" eb="88">
      <t>ゲスイドウ</t>
    </rPh>
    <rPh sb="98" eb="100">
      <t>ケイカク</t>
    </rPh>
    <rPh sb="101" eb="103">
      <t>サクテイ</t>
    </rPh>
    <rPh sb="103" eb="104">
      <t>チュウ</t>
    </rPh>
    <rPh sb="123" eb="124">
      <t>オウ</t>
    </rPh>
    <rPh sb="160" eb="161">
      <t>トウ</t>
    </rPh>
    <rPh sb="181" eb="182">
      <t>アワ</t>
    </rPh>
    <rPh sb="184" eb="186">
      <t>シセツ</t>
    </rPh>
    <rPh sb="195" eb="197">
      <t>コウリョ</t>
    </rPh>
    <rPh sb="201" eb="203">
      <t>ショウライ</t>
    </rPh>
    <phoneticPr fontId="4"/>
  </si>
  <si>
    <t xml:space="preserve">　経営の効率性を高めるため、2020年度には隣接する農集施設の統合を完了し、同時に経営状況の透明性を確保するために事業の地方公営企業法の適用をおこなう予定である。
　現在、策定中の下水道ストックマネジメント計画に応じた適正な下水道料金の設定や事業運営のあり方を検討し、計画的に事業を運営したい。
</t>
    <rPh sb="18" eb="20">
      <t>ネンド</t>
    </rPh>
    <rPh sb="34" eb="36">
      <t>カンリョウ</t>
    </rPh>
    <rPh sb="38" eb="40">
      <t>ドウジ</t>
    </rPh>
    <rPh sb="86" eb="88">
      <t>サクテイ</t>
    </rPh>
    <rPh sb="88" eb="89">
      <t>チュウ</t>
    </rPh>
    <rPh sb="90" eb="93">
      <t>ゲスイドウ</t>
    </rPh>
    <rPh sb="106" eb="107">
      <t>オウ</t>
    </rPh>
    <phoneticPr fontId="4"/>
  </si>
  <si>
    <t xml:space="preserve">  施設整備が概成したことによる地方債現在高の減少に伴い、企業債残高対事業規模比率の推移は、数値上の改善がみられる。また経費回収率、汚水処理原価については、汚水処理費の計算にあたり国から示された計算方法に改めた結果、値の改善が見られた。一方で今後の施設統合を見据えた、下水道事業計画の変更や施設の財産処分の手続きを進めたことによる営業費用の一時的な増大により、収益的収支比率は前年度比で約4％ほど低下した。
　このように経営の健全性向上のための取り組みを行っているところであるが、今後経費回収率の向上に向けて適正な使用料の設定を検討する必要がある。
　施設利用率については下降傾向にあり、また類似団体と比べて低い。結果として施設の処理能力に余裕がある状態であり、今後の人口減少に伴い利用率低下が更に進行することが懸念される。併せて水洗化率の伸びが横ばいであることから、将来の施設能力の適正化も見据えたより一層の取組みを通じて、改善を図る必要がある。このことから平成30年3月に策定した「飯山市公共下水道事業計画全体計画書」では、2035年度を目標年次として処理施設の系列数を3→2に縮小する計画とした。また現在策定中の「下水道ストックマネジメント計画」ではこれを踏まえて将来の改築計画の構築を行っている。
</t>
    <rPh sb="2" eb="6">
      <t>シセツセイビ</t>
    </rPh>
    <rPh sb="7" eb="9">
      <t>ガイセイ</t>
    </rPh>
    <rPh sb="78" eb="82">
      <t>オスイショリ</t>
    </rPh>
    <rPh sb="82" eb="83">
      <t>ヒ</t>
    </rPh>
    <rPh sb="84" eb="86">
      <t>ケイサン</t>
    </rPh>
    <rPh sb="90" eb="91">
      <t>クニ</t>
    </rPh>
    <rPh sb="93" eb="94">
      <t>シメ</t>
    </rPh>
    <rPh sb="97" eb="101">
      <t>ケイサンホウホウ</t>
    </rPh>
    <rPh sb="102" eb="103">
      <t>アラタ</t>
    </rPh>
    <rPh sb="105" eb="107">
      <t>ケッカ</t>
    </rPh>
    <rPh sb="118" eb="120">
      <t>イッポウ</t>
    </rPh>
    <rPh sb="121" eb="123">
      <t>コンゴ</t>
    </rPh>
    <rPh sb="124" eb="126">
      <t>シセツ</t>
    </rPh>
    <rPh sb="126" eb="128">
      <t>トウゴウ</t>
    </rPh>
    <rPh sb="129" eb="131">
      <t>ミス</t>
    </rPh>
    <rPh sb="134" eb="137">
      <t>ゲスイドウ</t>
    </rPh>
    <rPh sb="137" eb="141">
      <t>ジギョウケイカク</t>
    </rPh>
    <rPh sb="142" eb="144">
      <t>ヘンコウ</t>
    </rPh>
    <rPh sb="145" eb="147">
      <t>シセツ</t>
    </rPh>
    <rPh sb="148" eb="150">
      <t>ザイサン</t>
    </rPh>
    <rPh sb="150" eb="152">
      <t>ショブン</t>
    </rPh>
    <rPh sb="153" eb="155">
      <t>テツヅ</t>
    </rPh>
    <rPh sb="157" eb="158">
      <t>スス</t>
    </rPh>
    <rPh sb="165" eb="169">
      <t>エイギョウヒヨウ</t>
    </rPh>
    <rPh sb="170" eb="173">
      <t>イチジテキ</t>
    </rPh>
    <rPh sb="174" eb="176">
      <t>ゾウダイ</t>
    </rPh>
    <rPh sb="180" eb="182">
      <t>シュウエキ</t>
    </rPh>
    <rPh sb="182" eb="183">
      <t>テキ</t>
    </rPh>
    <rPh sb="183" eb="185">
      <t>シュウシ</t>
    </rPh>
    <rPh sb="185" eb="187">
      <t>ヒリツ</t>
    </rPh>
    <rPh sb="188" eb="192">
      <t>ゼンネンドヒ</t>
    </rPh>
    <rPh sb="193" eb="194">
      <t>ヤク</t>
    </rPh>
    <rPh sb="198" eb="200">
      <t>テイカ</t>
    </rPh>
    <rPh sb="210" eb="212">
      <t>ケイエイ</t>
    </rPh>
    <rPh sb="213" eb="216">
      <t>ケンゼンセイ</t>
    </rPh>
    <rPh sb="216" eb="218">
      <t>コウジョウ</t>
    </rPh>
    <rPh sb="222" eb="223">
      <t>ト</t>
    </rPh>
    <rPh sb="224" eb="225">
      <t>ク</t>
    </rPh>
    <rPh sb="227" eb="228">
      <t>オコナ</t>
    </rPh>
    <rPh sb="240" eb="242">
      <t>コンゴ</t>
    </rPh>
    <rPh sb="242" eb="244">
      <t>ケイヒ</t>
    </rPh>
    <rPh sb="244" eb="247">
      <t>カイシュウリツ</t>
    </rPh>
    <rPh sb="248" eb="250">
      <t>コウジョウ</t>
    </rPh>
    <rPh sb="251" eb="252">
      <t>ム</t>
    </rPh>
    <rPh sb="286" eb="288">
      <t>カコウ</t>
    </rPh>
    <rPh sb="288" eb="290">
      <t>ケイコウ</t>
    </rPh>
    <rPh sb="296" eb="297">
      <t>ルイ</t>
    </rPh>
    <rPh sb="301" eb="302">
      <t>クラ</t>
    </rPh>
    <rPh sb="307" eb="309">
      <t>ケッカ</t>
    </rPh>
    <rPh sb="347" eb="348">
      <t>サラ</t>
    </rPh>
    <rPh sb="362" eb="363">
      <t>アワ</t>
    </rPh>
    <rPh sb="373" eb="374">
      <t>ヨコ</t>
    </rPh>
    <rPh sb="384" eb="386">
      <t>ショウライ</t>
    </rPh>
    <rPh sb="387" eb="389">
      <t>シセツ</t>
    </rPh>
    <rPh sb="389" eb="391">
      <t>ノウリョク</t>
    </rPh>
    <rPh sb="392" eb="395">
      <t>テキセイカ</t>
    </rPh>
    <rPh sb="396" eb="398">
      <t>ミス</t>
    </rPh>
    <rPh sb="416" eb="41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</si>
</sst>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D4-4D3B-8AF2-5C7B762A708D}"/>
            </c:ext>
          </c:extLst>
        </c:ser>
        <c:dLbls>
          <c:showLegendKey val="0"/>
          <c:showVal val="0"/>
          <c:showCatName val="0"/>
          <c:showSerName val="0"/>
          <c:showPercent val="0"/>
          <c:showBubbleSize val="0"/>
        </c:dLbls>
        <c:gapWidth val="150"/>
        <c:axId val="76985472"/>
        <c:axId val="7698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7DD4-4D3B-8AF2-5C7B762A708D}"/>
            </c:ext>
          </c:extLst>
        </c:ser>
        <c:dLbls>
          <c:showLegendKey val="0"/>
          <c:showVal val="0"/>
          <c:showCatName val="0"/>
          <c:showSerName val="0"/>
          <c:showPercent val="0"/>
          <c:showBubbleSize val="0"/>
        </c:dLbls>
        <c:marker val="1"/>
        <c:smooth val="0"/>
        <c:axId val="76985472"/>
        <c:axId val="76987392"/>
      </c:lineChart>
      <c:dateAx>
        <c:axId val="76985472"/>
        <c:scaling>
          <c:orientation val="minMax"/>
        </c:scaling>
        <c:delete val="1"/>
        <c:axPos val="b"/>
        <c:numFmt formatCode="ge" sourceLinked="1"/>
        <c:majorTickMark val="none"/>
        <c:minorTickMark val="none"/>
        <c:tickLblPos val="none"/>
        <c:crossAx val="76987392"/>
        <c:crosses val="autoZero"/>
        <c:auto val="1"/>
        <c:lblOffset val="100"/>
        <c:baseTimeUnit val="years"/>
      </c:dateAx>
      <c:valAx>
        <c:axId val="769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43.61</c:v>
                </c:pt>
                <c:pt idx="1">
                  <c:v>44.39</c:v>
                </c:pt>
                <c:pt idx="2">
                  <c:v>43.46</c:v>
                </c:pt>
                <c:pt idx="3">
                  <c:v>46.74</c:v>
                </c:pt>
                <c:pt idx="4">
                  <c:v>42.18</c:v>
                </c:pt>
              </c:numCache>
            </c:numRef>
          </c:val>
          <c:extLst xmlns:c16r2="http://schemas.microsoft.com/office/drawing/2015/06/chart">
            <c:ext xmlns:c16="http://schemas.microsoft.com/office/drawing/2014/chart" uri="{C3380CC4-5D6E-409C-BE32-E72D297353CC}">
              <c16:uniqueId val="{00000000-4155-4462-8094-936FA54B6EC7}"/>
            </c:ext>
          </c:extLst>
        </c:ser>
        <c:dLbls>
          <c:showLegendKey val="0"/>
          <c:showVal val="0"/>
          <c:showCatName val="0"/>
          <c:showSerName val="0"/>
          <c:showPercent val="0"/>
          <c:showBubbleSize val="0"/>
        </c:dLbls>
        <c:gapWidth val="150"/>
        <c:axId val="83355904"/>
        <c:axId val="8336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4155-4462-8094-936FA54B6EC7}"/>
            </c:ext>
          </c:extLst>
        </c:ser>
        <c:dLbls>
          <c:showLegendKey val="0"/>
          <c:showVal val="0"/>
          <c:showCatName val="0"/>
          <c:showSerName val="0"/>
          <c:showPercent val="0"/>
          <c:showBubbleSize val="0"/>
        </c:dLbls>
        <c:marker val="1"/>
        <c:smooth val="0"/>
        <c:axId val="83355904"/>
        <c:axId val="83362176"/>
      </c:lineChart>
      <c:dateAx>
        <c:axId val="83355904"/>
        <c:scaling>
          <c:orientation val="minMax"/>
        </c:scaling>
        <c:delete val="1"/>
        <c:axPos val="b"/>
        <c:numFmt formatCode="ge" sourceLinked="1"/>
        <c:majorTickMark val="none"/>
        <c:minorTickMark val="none"/>
        <c:tickLblPos val="none"/>
        <c:crossAx val="83362176"/>
        <c:crosses val="autoZero"/>
        <c:auto val="1"/>
        <c:lblOffset val="100"/>
        <c:baseTimeUnit val="years"/>
      </c:dateAx>
      <c:valAx>
        <c:axId val="833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87.85</c:v>
                </c:pt>
                <c:pt idx="1">
                  <c:v>88.14</c:v>
                </c:pt>
                <c:pt idx="2">
                  <c:v>88.16</c:v>
                </c:pt>
                <c:pt idx="3">
                  <c:v>88.89</c:v>
                </c:pt>
                <c:pt idx="4">
                  <c:v>88.89</c:v>
                </c:pt>
              </c:numCache>
            </c:numRef>
          </c:val>
          <c:extLst xmlns:c16r2="http://schemas.microsoft.com/office/drawing/2015/06/chart">
            <c:ext xmlns:c16="http://schemas.microsoft.com/office/drawing/2014/chart" uri="{C3380CC4-5D6E-409C-BE32-E72D297353CC}">
              <c16:uniqueId val="{00000000-1615-4461-B499-782926DEDBCB}"/>
            </c:ext>
          </c:extLst>
        </c:ser>
        <c:dLbls>
          <c:showLegendKey val="0"/>
          <c:showVal val="0"/>
          <c:showCatName val="0"/>
          <c:showSerName val="0"/>
          <c:showPercent val="0"/>
          <c:showBubbleSize val="0"/>
        </c:dLbls>
        <c:gapWidth val="150"/>
        <c:axId val="83391616"/>
        <c:axId val="833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1615-4461-B499-782926DEDBCB}"/>
            </c:ext>
          </c:extLst>
        </c:ser>
        <c:dLbls>
          <c:showLegendKey val="0"/>
          <c:showVal val="0"/>
          <c:showCatName val="0"/>
          <c:showSerName val="0"/>
          <c:showPercent val="0"/>
          <c:showBubbleSize val="0"/>
        </c:dLbls>
        <c:marker val="1"/>
        <c:smooth val="0"/>
        <c:axId val="83391616"/>
        <c:axId val="83393536"/>
      </c:lineChart>
      <c:dateAx>
        <c:axId val="83391616"/>
        <c:scaling>
          <c:orientation val="minMax"/>
        </c:scaling>
        <c:delete val="1"/>
        <c:axPos val="b"/>
        <c:numFmt formatCode="ge" sourceLinked="1"/>
        <c:majorTickMark val="none"/>
        <c:minorTickMark val="none"/>
        <c:tickLblPos val="none"/>
        <c:crossAx val="83393536"/>
        <c:crosses val="autoZero"/>
        <c:auto val="1"/>
        <c:lblOffset val="100"/>
        <c:baseTimeUnit val="years"/>
      </c:dateAx>
      <c:valAx>
        <c:axId val="833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80.72</c:v>
                </c:pt>
                <c:pt idx="1">
                  <c:v>81.180000000000007</c:v>
                </c:pt>
                <c:pt idx="2">
                  <c:v>80.319999999999993</c:v>
                </c:pt>
                <c:pt idx="3">
                  <c:v>83.01</c:v>
                </c:pt>
                <c:pt idx="4">
                  <c:v>79.14</c:v>
                </c:pt>
              </c:numCache>
            </c:numRef>
          </c:val>
          <c:extLst xmlns:c16r2="http://schemas.microsoft.com/office/drawing/2015/06/chart">
            <c:ext xmlns:c16="http://schemas.microsoft.com/office/drawing/2014/chart" uri="{C3380CC4-5D6E-409C-BE32-E72D297353CC}">
              <c16:uniqueId val="{00000000-E20E-4AEE-AA5E-5D6261E7576A}"/>
            </c:ext>
          </c:extLst>
        </c:ser>
        <c:dLbls>
          <c:showLegendKey val="0"/>
          <c:showVal val="0"/>
          <c:showCatName val="0"/>
          <c:showSerName val="0"/>
          <c:showPercent val="0"/>
          <c:showBubbleSize val="0"/>
        </c:dLbls>
        <c:gapWidth val="150"/>
        <c:axId val="30504448"/>
        <c:axId val="305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0E-4AEE-AA5E-5D6261E7576A}"/>
            </c:ext>
          </c:extLst>
        </c:ser>
        <c:dLbls>
          <c:showLegendKey val="0"/>
          <c:showVal val="0"/>
          <c:showCatName val="0"/>
          <c:showSerName val="0"/>
          <c:showPercent val="0"/>
          <c:showBubbleSize val="0"/>
        </c:dLbls>
        <c:marker val="1"/>
        <c:smooth val="0"/>
        <c:axId val="30504448"/>
        <c:axId val="30506368"/>
      </c:lineChart>
      <c:dateAx>
        <c:axId val="30504448"/>
        <c:scaling>
          <c:orientation val="minMax"/>
        </c:scaling>
        <c:delete val="1"/>
        <c:axPos val="b"/>
        <c:numFmt formatCode="ge" sourceLinked="1"/>
        <c:majorTickMark val="none"/>
        <c:minorTickMark val="none"/>
        <c:tickLblPos val="none"/>
        <c:crossAx val="30506368"/>
        <c:crosses val="autoZero"/>
        <c:auto val="1"/>
        <c:lblOffset val="100"/>
        <c:baseTimeUnit val="years"/>
      </c:dateAx>
      <c:valAx>
        <c:axId val="305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6C-4190-BE8D-38DF25D7F38C}"/>
            </c:ext>
          </c:extLst>
        </c:ser>
        <c:dLbls>
          <c:showLegendKey val="0"/>
          <c:showVal val="0"/>
          <c:showCatName val="0"/>
          <c:showSerName val="0"/>
          <c:showPercent val="0"/>
          <c:showBubbleSize val="0"/>
        </c:dLbls>
        <c:gapWidth val="150"/>
        <c:axId val="30537600"/>
        <c:axId val="768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6C-4190-BE8D-38DF25D7F38C}"/>
            </c:ext>
          </c:extLst>
        </c:ser>
        <c:dLbls>
          <c:showLegendKey val="0"/>
          <c:showVal val="0"/>
          <c:showCatName val="0"/>
          <c:showSerName val="0"/>
          <c:showPercent val="0"/>
          <c:showBubbleSize val="0"/>
        </c:dLbls>
        <c:marker val="1"/>
        <c:smooth val="0"/>
        <c:axId val="30537600"/>
        <c:axId val="76886016"/>
      </c:lineChart>
      <c:dateAx>
        <c:axId val="30537600"/>
        <c:scaling>
          <c:orientation val="minMax"/>
        </c:scaling>
        <c:delete val="1"/>
        <c:axPos val="b"/>
        <c:numFmt formatCode="ge" sourceLinked="1"/>
        <c:majorTickMark val="none"/>
        <c:minorTickMark val="none"/>
        <c:tickLblPos val="none"/>
        <c:crossAx val="76886016"/>
        <c:crosses val="autoZero"/>
        <c:auto val="1"/>
        <c:lblOffset val="100"/>
        <c:baseTimeUnit val="years"/>
      </c:dateAx>
      <c:valAx>
        <c:axId val="768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89-400D-8B8D-8E49EDF78A59}"/>
            </c:ext>
          </c:extLst>
        </c:ser>
        <c:dLbls>
          <c:showLegendKey val="0"/>
          <c:showVal val="0"/>
          <c:showCatName val="0"/>
          <c:showSerName val="0"/>
          <c:showPercent val="0"/>
          <c:showBubbleSize val="0"/>
        </c:dLbls>
        <c:gapWidth val="150"/>
        <c:axId val="30546176"/>
        <c:axId val="305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89-400D-8B8D-8E49EDF78A59}"/>
            </c:ext>
          </c:extLst>
        </c:ser>
        <c:dLbls>
          <c:showLegendKey val="0"/>
          <c:showVal val="0"/>
          <c:showCatName val="0"/>
          <c:showSerName val="0"/>
          <c:showPercent val="0"/>
          <c:showBubbleSize val="0"/>
        </c:dLbls>
        <c:marker val="1"/>
        <c:smooth val="0"/>
        <c:axId val="30546176"/>
        <c:axId val="30556544"/>
      </c:lineChart>
      <c:dateAx>
        <c:axId val="30546176"/>
        <c:scaling>
          <c:orientation val="minMax"/>
        </c:scaling>
        <c:delete val="1"/>
        <c:axPos val="b"/>
        <c:numFmt formatCode="ge" sourceLinked="1"/>
        <c:majorTickMark val="none"/>
        <c:minorTickMark val="none"/>
        <c:tickLblPos val="none"/>
        <c:crossAx val="30556544"/>
        <c:crosses val="autoZero"/>
        <c:auto val="1"/>
        <c:lblOffset val="100"/>
        <c:baseTimeUnit val="years"/>
      </c:dateAx>
      <c:valAx>
        <c:axId val="305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D9-4392-ACBF-3D6D557D3E27}"/>
            </c:ext>
          </c:extLst>
        </c:ser>
        <c:dLbls>
          <c:showLegendKey val="0"/>
          <c:showVal val="0"/>
          <c:showCatName val="0"/>
          <c:showSerName val="0"/>
          <c:showPercent val="0"/>
          <c:showBubbleSize val="0"/>
        </c:dLbls>
        <c:gapWidth val="150"/>
        <c:axId val="30604288"/>
        <c:axId val="785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D9-4392-ACBF-3D6D557D3E27}"/>
            </c:ext>
          </c:extLst>
        </c:ser>
        <c:dLbls>
          <c:showLegendKey val="0"/>
          <c:showVal val="0"/>
          <c:showCatName val="0"/>
          <c:showSerName val="0"/>
          <c:showPercent val="0"/>
          <c:showBubbleSize val="0"/>
        </c:dLbls>
        <c:marker val="1"/>
        <c:smooth val="0"/>
        <c:axId val="30604288"/>
        <c:axId val="78513280"/>
      </c:lineChart>
      <c:dateAx>
        <c:axId val="30604288"/>
        <c:scaling>
          <c:orientation val="minMax"/>
        </c:scaling>
        <c:delete val="1"/>
        <c:axPos val="b"/>
        <c:numFmt formatCode="ge" sourceLinked="1"/>
        <c:majorTickMark val="none"/>
        <c:minorTickMark val="none"/>
        <c:tickLblPos val="none"/>
        <c:crossAx val="78513280"/>
        <c:crosses val="autoZero"/>
        <c:auto val="1"/>
        <c:lblOffset val="100"/>
        <c:baseTimeUnit val="years"/>
      </c:dateAx>
      <c:valAx>
        <c:axId val="785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C2-4520-979A-1A2C1ADD636B}"/>
            </c:ext>
          </c:extLst>
        </c:ser>
        <c:dLbls>
          <c:showLegendKey val="0"/>
          <c:showVal val="0"/>
          <c:showCatName val="0"/>
          <c:showSerName val="0"/>
          <c:showPercent val="0"/>
          <c:showBubbleSize val="0"/>
        </c:dLbls>
        <c:gapWidth val="150"/>
        <c:axId val="78546432"/>
        <c:axId val="785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C2-4520-979A-1A2C1ADD636B}"/>
            </c:ext>
          </c:extLst>
        </c:ser>
        <c:dLbls>
          <c:showLegendKey val="0"/>
          <c:showVal val="0"/>
          <c:showCatName val="0"/>
          <c:showSerName val="0"/>
          <c:showPercent val="0"/>
          <c:showBubbleSize val="0"/>
        </c:dLbls>
        <c:marker val="1"/>
        <c:smooth val="0"/>
        <c:axId val="78546432"/>
        <c:axId val="78548352"/>
      </c:lineChart>
      <c:dateAx>
        <c:axId val="78546432"/>
        <c:scaling>
          <c:orientation val="minMax"/>
        </c:scaling>
        <c:delete val="1"/>
        <c:axPos val="b"/>
        <c:numFmt formatCode="ge" sourceLinked="1"/>
        <c:majorTickMark val="none"/>
        <c:minorTickMark val="none"/>
        <c:tickLblPos val="none"/>
        <c:crossAx val="78548352"/>
        <c:crosses val="autoZero"/>
        <c:auto val="1"/>
        <c:lblOffset val="100"/>
        <c:baseTimeUnit val="years"/>
      </c:dateAx>
      <c:valAx>
        <c:axId val="785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1294.06</c:v>
                </c:pt>
                <c:pt idx="1">
                  <c:v>1221.3800000000001</c:v>
                </c:pt>
                <c:pt idx="2">
                  <c:v>1181.95</c:v>
                </c:pt>
                <c:pt idx="3">
                  <c:v>983.43</c:v>
                </c:pt>
                <c:pt idx="4">
                  <c:v>844.69</c:v>
                </c:pt>
              </c:numCache>
            </c:numRef>
          </c:val>
          <c:extLst xmlns:c16r2="http://schemas.microsoft.com/office/drawing/2015/06/chart">
            <c:ext xmlns:c16="http://schemas.microsoft.com/office/drawing/2014/chart" uri="{C3380CC4-5D6E-409C-BE32-E72D297353CC}">
              <c16:uniqueId val="{00000000-FA2D-4AD2-945E-D004B5488CC9}"/>
            </c:ext>
          </c:extLst>
        </c:ser>
        <c:dLbls>
          <c:showLegendKey val="0"/>
          <c:showVal val="0"/>
          <c:showCatName val="0"/>
          <c:showSerName val="0"/>
          <c:showPercent val="0"/>
          <c:showBubbleSize val="0"/>
        </c:dLbls>
        <c:gapWidth val="150"/>
        <c:axId val="83244928"/>
        <c:axId val="832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FA2D-4AD2-945E-D004B5488CC9}"/>
            </c:ext>
          </c:extLst>
        </c:ser>
        <c:dLbls>
          <c:showLegendKey val="0"/>
          <c:showVal val="0"/>
          <c:showCatName val="0"/>
          <c:showSerName val="0"/>
          <c:showPercent val="0"/>
          <c:showBubbleSize val="0"/>
        </c:dLbls>
        <c:marker val="1"/>
        <c:smooth val="0"/>
        <c:axId val="83244928"/>
        <c:axId val="83247104"/>
      </c:lineChart>
      <c:dateAx>
        <c:axId val="83244928"/>
        <c:scaling>
          <c:orientation val="minMax"/>
        </c:scaling>
        <c:delete val="1"/>
        <c:axPos val="b"/>
        <c:numFmt formatCode="ge" sourceLinked="1"/>
        <c:majorTickMark val="none"/>
        <c:minorTickMark val="none"/>
        <c:tickLblPos val="none"/>
        <c:crossAx val="83247104"/>
        <c:crosses val="autoZero"/>
        <c:auto val="1"/>
        <c:lblOffset val="100"/>
        <c:baseTimeUnit val="years"/>
      </c:dateAx>
      <c:valAx>
        <c:axId val="832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69.58</c:v>
                </c:pt>
                <c:pt idx="1">
                  <c:v>69.77</c:v>
                </c:pt>
                <c:pt idx="2">
                  <c:v>66.08</c:v>
                </c:pt>
                <c:pt idx="3">
                  <c:v>81.010000000000005</c:v>
                </c:pt>
                <c:pt idx="4">
                  <c:v>82.85</c:v>
                </c:pt>
              </c:numCache>
            </c:numRef>
          </c:val>
          <c:extLst xmlns:c16r2="http://schemas.microsoft.com/office/drawing/2015/06/chart">
            <c:ext xmlns:c16="http://schemas.microsoft.com/office/drawing/2014/chart" uri="{C3380CC4-5D6E-409C-BE32-E72D297353CC}">
              <c16:uniqueId val="{00000000-4190-48B2-A13D-30140F7890CE}"/>
            </c:ext>
          </c:extLst>
        </c:ser>
        <c:dLbls>
          <c:showLegendKey val="0"/>
          <c:showVal val="0"/>
          <c:showCatName val="0"/>
          <c:showSerName val="0"/>
          <c:showPercent val="0"/>
          <c:showBubbleSize val="0"/>
        </c:dLbls>
        <c:gapWidth val="150"/>
        <c:axId val="83282176"/>
        <c:axId val="8328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4190-48B2-A13D-30140F7890CE}"/>
            </c:ext>
          </c:extLst>
        </c:ser>
        <c:dLbls>
          <c:showLegendKey val="0"/>
          <c:showVal val="0"/>
          <c:showCatName val="0"/>
          <c:showSerName val="0"/>
          <c:showPercent val="0"/>
          <c:showBubbleSize val="0"/>
        </c:dLbls>
        <c:marker val="1"/>
        <c:smooth val="0"/>
        <c:axId val="83282176"/>
        <c:axId val="83284352"/>
      </c:lineChart>
      <c:dateAx>
        <c:axId val="83282176"/>
        <c:scaling>
          <c:orientation val="minMax"/>
        </c:scaling>
        <c:delete val="1"/>
        <c:axPos val="b"/>
        <c:numFmt formatCode="ge" sourceLinked="1"/>
        <c:majorTickMark val="none"/>
        <c:minorTickMark val="none"/>
        <c:tickLblPos val="none"/>
        <c:crossAx val="83284352"/>
        <c:crosses val="autoZero"/>
        <c:auto val="1"/>
        <c:lblOffset val="100"/>
        <c:baseTimeUnit val="years"/>
      </c:dateAx>
      <c:valAx>
        <c:axId val="832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269.14999999999998</c:v>
                </c:pt>
                <c:pt idx="1">
                  <c:v>275.08999999999997</c:v>
                </c:pt>
                <c:pt idx="2">
                  <c:v>294.91000000000003</c:v>
                </c:pt>
                <c:pt idx="3">
                  <c:v>239.75</c:v>
                </c:pt>
                <c:pt idx="4">
                  <c:v>235.23</c:v>
                </c:pt>
              </c:numCache>
            </c:numRef>
          </c:val>
          <c:extLst xmlns:c16r2="http://schemas.microsoft.com/office/drawing/2015/06/chart">
            <c:ext xmlns:c16="http://schemas.microsoft.com/office/drawing/2014/chart" uri="{C3380CC4-5D6E-409C-BE32-E72D297353CC}">
              <c16:uniqueId val="{00000000-64B2-4D59-BE39-CF624C68058E}"/>
            </c:ext>
          </c:extLst>
        </c:ser>
        <c:dLbls>
          <c:showLegendKey val="0"/>
          <c:showVal val="0"/>
          <c:showCatName val="0"/>
          <c:showSerName val="0"/>
          <c:showPercent val="0"/>
          <c:showBubbleSize val="0"/>
        </c:dLbls>
        <c:gapWidth val="150"/>
        <c:axId val="83323136"/>
        <c:axId val="833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64B2-4D59-BE39-CF624C68058E}"/>
            </c:ext>
          </c:extLst>
        </c:ser>
        <c:dLbls>
          <c:showLegendKey val="0"/>
          <c:showVal val="0"/>
          <c:showCatName val="0"/>
          <c:showSerName val="0"/>
          <c:showPercent val="0"/>
          <c:showBubbleSize val="0"/>
        </c:dLbls>
        <c:marker val="1"/>
        <c:smooth val="0"/>
        <c:axId val="83323136"/>
        <c:axId val="83337600"/>
      </c:lineChart>
      <c:dateAx>
        <c:axId val="83323136"/>
        <c:scaling>
          <c:orientation val="minMax"/>
        </c:scaling>
        <c:delete val="1"/>
        <c:axPos val="b"/>
        <c:numFmt formatCode="ge" sourceLinked="1"/>
        <c:majorTickMark val="none"/>
        <c:minorTickMark val="none"/>
        <c:tickLblPos val="none"/>
        <c:crossAx val="83337600"/>
        <c:crosses val="autoZero"/>
        <c:auto val="1"/>
        <c:lblOffset val="100"/>
        <c:baseTimeUnit val="years"/>
      </c:dateAx>
      <c:valAx>
        <c:axId val="833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飯山市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21484</v>
      </c>
      <c r="AM8" s="49"/>
      <c r="AN8" s="49"/>
      <c r="AO8" s="49"/>
      <c r="AP8" s="49"/>
      <c r="AQ8" s="49"/>
      <c r="AR8" s="49"/>
      <c r="AS8" s="49"/>
      <c r="AT8" s="44">
        <f>データ!T6</f>
        <v>202.43</v>
      </c>
      <c r="AU8" s="44"/>
      <c r="AV8" s="44"/>
      <c r="AW8" s="44"/>
      <c r="AX8" s="44"/>
      <c r="AY8" s="44"/>
      <c r="AZ8" s="44"/>
      <c r="BA8" s="44"/>
      <c r="BB8" s="44">
        <f>データ!U6</f>
        <v>106.13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60.31</v>
      </c>
      <c r="Q10" s="44"/>
      <c r="R10" s="44"/>
      <c r="S10" s="44"/>
      <c r="T10" s="44"/>
      <c r="U10" s="44"/>
      <c r="V10" s="44"/>
      <c r="W10" s="44">
        <f>データ!Q6</f>
        <v>83.56</v>
      </c>
      <c r="X10" s="44"/>
      <c r="Y10" s="44"/>
      <c r="Z10" s="44"/>
      <c r="AA10" s="44"/>
      <c r="AB10" s="44"/>
      <c r="AC10" s="44"/>
      <c r="AD10" s="49">
        <f>データ!R6</f>
        <v>3560</v>
      </c>
      <c r="AE10" s="49"/>
      <c r="AF10" s="49"/>
      <c r="AG10" s="49"/>
      <c r="AH10" s="49"/>
      <c r="AI10" s="49"/>
      <c r="AJ10" s="49"/>
      <c r="AK10" s="2"/>
      <c r="AL10" s="49">
        <f>データ!V6</f>
        <v>12873</v>
      </c>
      <c r="AM10" s="49"/>
      <c r="AN10" s="49"/>
      <c r="AO10" s="49"/>
      <c r="AP10" s="49"/>
      <c r="AQ10" s="49"/>
      <c r="AR10" s="49"/>
      <c r="AS10" s="49"/>
      <c r="AT10" s="44">
        <f>データ!W6</f>
        <v>6.52</v>
      </c>
      <c r="AU10" s="44"/>
      <c r="AV10" s="44"/>
      <c r="AW10" s="44"/>
      <c r="AX10" s="44"/>
      <c r="AY10" s="44"/>
      <c r="AZ10" s="44"/>
      <c r="BA10" s="44"/>
      <c r="BB10" s="44">
        <f>データ!X6</f>
        <v>1974.39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40rNqJ0A4lSzSfsgOIuPg8CH2i+5vxEZwn3rkujm49eyX0JwzhtJ54MupYtFe0dNsf1vYn1nfBl2qqNv7S/Kw==" saltValue="EOD5YjqjmyLXKZg91Pm0M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202134</v>
      </c>
      <c r="D6" s="32">
        <f t="shared" si="3"/>
        <v>47</v>
      </c>
      <c r="E6" s="32">
        <f t="shared" si="3"/>
        <v>17</v>
      </c>
      <c r="F6" s="32">
        <f t="shared" si="3"/>
        <v>1</v>
      </c>
      <c r="G6" s="32">
        <f t="shared" si="3"/>
        <v>0</v>
      </c>
      <c r="H6" s="32" t="str">
        <f t="shared" si="3"/>
        <v>長野県　飯山市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60.31</v>
      </c>
      <c r="Q6" s="33">
        <f t="shared" si="3"/>
        <v>83.56</v>
      </c>
      <c r="R6" s="33">
        <f t="shared" si="3"/>
        <v>3560</v>
      </c>
      <c r="S6" s="33">
        <f t="shared" si="3"/>
        <v>21484</v>
      </c>
      <c r="T6" s="33">
        <f t="shared" si="3"/>
        <v>202.43</v>
      </c>
      <c r="U6" s="33">
        <f t="shared" si="3"/>
        <v>106.13</v>
      </c>
      <c r="V6" s="33">
        <f t="shared" si="3"/>
        <v>12873</v>
      </c>
      <c r="W6" s="33">
        <f t="shared" si="3"/>
        <v>6.52</v>
      </c>
      <c r="X6" s="33">
        <f t="shared" si="3"/>
        <v>1974.39</v>
      </c>
      <c r="Y6" s="34">
        <f>IF(Y7="",NA(),Y7)</f>
        <v>80.72</v>
      </c>
      <c r="Z6" s="34">
        <f t="shared" ref="Z6:AH6" si="4">IF(Z7="",NA(),Z7)</f>
        <v>81.180000000000007</v>
      </c>
      <c r="AA6" s="34">
        <f t="shared" si="4"/>
        <v>80.319999999999993</v>
      </c>
      <c r="AB6" s="34">
        <f t="shared" si="4"/>
        <v>83.01</v>
      </c>
      <c r="AC6" s="34">
        <f t="shared" si="4"/>
        <v>79.14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1294.06</v>
      </c>
      <c r="BG6" s="34">
        <f t="shared" ref="BG6:BO6" si="7">IF(BG7="",NA(),BG7)</f>
        <v>1221.3800000000001</v>
      </c>
      <c r="BH6" s="34">
        <f t="shared" si="7"/>
        <v>1181.95</v>
      </c>
      <c r="BI6" s="34">
        <f t="shared" si="7"/>
        <v>983.43</v>
      </c>
      <c r="BJ6" s="34">
        <f t="shared" si="7"/>
        <v>844.69</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69.58</v>
      </c>
      <c r="BR6" s="34">
        <f t="shared" ref="BR6:BZ6" si="8">IF(BR7="",NA(),BR7)</f>
        <v>69.77</v>
      </c>
      <c r="BS6" s="34">
        <f t="shared" si="8"/>
        <v>66.08</v>
      </c>
      <c r="BT6" s="34">
        <f t="shared" si="8"/>
        <v>81.010000000000005</v>
      </c>
      <c r="BU6" s="34">
        <f t="shared" si="8"/>
        <v>82.85</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269.14999999999998</v>
      </c>
      <c r="CC6" s="34">
        <f t="shared" ref="CC6:CK6" si="9">IF(CC7="",NA(),CC7)</f>
        <v>275.08999999999997</v>
      </c>
      <c r="CD6" s="34">
        <f t="shared" si="9"/>
        <v>294.91000000000003</v>
      </c>
      <c r="CE6" s="34">
        <f t="shared" si="9"/>
        <v>239.75</v>
      </c>
      <c r="CF6" s="34">
        <f t="shared" si="9"/>
        <v>235.23</v>
      </c>
      <c r="CG6" s="34">
        <f t="shared" si="9"/>
        <v>247.43</v>
      </c>
      <c r="CH6" s="34">
        <f t="shared" si="9"/>
        <v>248.89</v>
      </c>
      <c r="CI6" s="34">
        <f t="shared" si="9"/>
        <v>250.84</v>
      </c>
      <c r="CJ6" s="34">
        <f t="shared" si="9"/>
        <v>235.61</v>
      </c>
      <c r="CK6" s="34">
        <f t="shared" si="9"/>
        <v>216.21</v>
      </c>
      <c r="CL6" s="33" t="str">
        <f>IF(CL7="","",IF(CL7="-","【-】","【"&amp;SUBSTITUTE(TEXT(CL7,"#,##0.00"),"-","△")&amp;"】"))</f>
        <v>【136.39】</v>
      </c>
      <c r="CM6" s="34">
        <f>IF(CM7="",NA(),CM7)</f>
        <v>43.61</v>
      </c>
      <c r="CN6" s="34">
        <f t="shared" ref="CN6:CV6" si="10">IF(CN7="",NA(),CN7)</f>
        <v>44.39</v>
      </c>
      <c r="CO6" s="34">
        <f t="shared" si="10"/>
        <v>43.46</v>
      </c>
      <c r="CP6" s="34">
        <f t="shared" si="10"/>
        <v>46.74</v>
      </c>
      <c r="CQ6" s="34">
        <f t="shared" si="10"/>
        <v>42.18</v>
      </c>
      <c r="CR6" s="34">
        <f t="shared" si="10"/>
        <v>50.32</v>
      </c>
      <c r="CS6" s="34">
        <f t="shared" si="10"/>
        <v>49.89</v>
      </c>
      <c r="CT6" s="34">
        <f t="shared" si="10"/>
        <v>49.39</v>
      </c>
      <c r="CU6" s="34">
        <f t="shared" si="10"/>
        <v>49.25</v>
      </c>
      <c r="CV6" s="34">
        <f t="shared" si="10"/>
        <v>50.24</v>
      </c>
      <c r="CW6" s="33" t="str">
        <f>IF(CW7="","",IF(CW7="-","【-】","【"&amp;SUBSTITUTE(TEXT(CW7,"#,##0.00"),"-","△")&amp;"】"))</f>
        <v>【60.13】</v>
      </c>
      <c r="CX6" s="34">
        <f>IF(CX7="",NA(),CX7)</f>
        <v>87.85</v>
      </c>
      <c r="CY6" s="34">
        <f t="shared" ref="CY6:DG6" si="11">IF(CY7="",NA(),CY7)</f>
        <v>88.14</v>
      </c>
      <c r="CZ6" s="34">
        <f t="shared" si="11"/>
        <v>88.16</v>
      </c>
      <c r="DA6" s="34">
        <f t="shared" si="11"/>
        <v>88.89</v>
      </c>
      <c r="DB6" s="34">
        <f t="shared" si="11"/>
        <v>88.89</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202134</v>
      </c>
      <c r="D7" s="36">
        <v>47</v>
      </c>
      <c r="E7" s="36">
        <v>17</v>
      </c>
      <c r="F7" s="36">
        <v>1</v>
      </c>
      <c r="G7" s="36">
        <v>0</v>
      </c>
      <c r="H7" s="36" t="s">
        <v>111</v>
      </c>
      <c r="I7" s="36" t="s">
        <v>112</v>
      </c>
      <c r="J7" s="36" t="s">
        <v>113</v>
      </c>
      <c r="K7" s="36" t="s">
        <v>114</v>
      </c>
      <c r="L7" s="36" t="s">
        <v>115</v>
      </c>
      <c r="M7" s="36" t="s">
        <v>116</v>
      </c>
      <c r="N7" s="37" t="s">
        <v>117</v>
      </c>
      <c r="O7" s="37" t="s">
        <v>118</v>
      </c>
      <c r="P7" s="37">
        <v>60.31</v>
      </c>
      <c r="Q7" s="37">
        <v>83.56</v>
      </c>
      <c r="R7" s="37">
        <v>3560</v>
      </c>
      <c r="S7" s="37">
        <v>21484</v>
      </c>
      <c r="T7" s="37">
        <v>202.43</v>
      </c>
      <c r="U7" s="37">
        <v>106.13</v>
      </c>
      <c r="V7" s="37">
        <v>12873</v>
      </c>
      <c r="W7" s="37">
        <v>6.52</v>
      </c>
      <c r="X7" s="37">
        <v>1974.39</v>
      </c>
      <c r="Y7" s="37">
        <v>80.72</v>
      </c>
      <c r="Z7" s="37">
        <v>81.180000000000007</v>
      </c>
      <c r="AA7" s="37">
        <v>80.319999999999993</v>
      </c>
      <c r="AB7" s="37">
        <v>83.01</v>
      </c>
      <c r="AC7" s="37">
        <v>79.14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1294.06</v>
      </c>
      <c r="BG7" s="37">
        <v>1221.3800000000001</v>
      </c>
      <c r="BH7" s="37">
        <v>1181.95</v>
      </c>
      <c r="BI7" s="37">
        <v>983.43</v>
      </c>
      <c r="BJ7" s="37">
        <v>844.69</v>
      </c>
      <c r="BK7" s="37">
        <v>1306.92</v>
      </c>
      <c r="BL7" s="37">
        <v>1203.71</v>
      </c>
      <c r="BM7" s="37">
        <v>1162.3599999999999</v>
      </c>
      <c r="BN7" s="37">
        <v>1047.6500000000001</v>
      </c>
      <c r="BO7" s="37">
        <v>1124.26</v>
      </c>
      <c r="BP7" s="37">
        <v>707.33</v>
      </c>
      <c r="BQ7" s="37">
        <v>69.58</v>
      </c>
      <c r="BR7" s="37">
        <v>69.77</v>
      </c>
      <c r="BS7" s="37">
        <v>66.08</v>
      </c>
      <c r="BT7" s="37">
        <v>81.010000000000005</v>
      </c>
      <c r="BU7" s="37">
        <v>82.85</v>
      </c>
      <c r="BV7" s="37">
        <v>68.510000000000005</v>
      </c>
      <c r="BW7" s="37">
        <v>69.739999999999995</v>
      </c>
      <c r="BX7" s="37">
        <v>68.209999999999994</v>
      </c>
      <c r="BY7" s="37">
        <v>74.040000000000006</v>
      </c>
      <c r="BZ7" s="37">
        <v>80.58</v>
      </c>
      <c r="CA7" s="37">
        <v>101.26</v>
      </c>
      <c r="CB7" s="37">
        <v>269.14999999999998</v>
      </c>
      <c r="CC7" s="37">
        <v>275.08999999999997</v>
      </c>
      <c r="CD7" s="37">
        <v>294.91000000000003</v>
      </c>
      <c r="CE7" s="37">
        <v>239.75</v>
      </c>
      <c r="CF7" s="37">
        <v>235.23</v>
      </c>
      <c r="CG7" s="37">
        <v>247.43</v>
      </c>
      <c r="CH7" s="37">
        <v>248.89</v>
      </c>
      <c r="CI7" s="37">
        <v>250.84</v>
      </c>
      <c r="CJ7" s="37">
        <v>235.61</v>
      </c>
      <c r="CK7" s="37">
        <v>216.21</v>
      </c>
      <c r="CL7" s="37">
        <v>136.38999999999999</v>
      </c>
      <c r="CM7" s="37">
        <v>43.61</v>
      </c>
      <c r="CN7" s="37">
        <v>44.39</v>
      </c>
      <c r="CO7" s="37">
        <v>43.46</v>
      </c>
      <c r="CP7" s="37">
        <v>46.74</v>
      </c>
      <c r="CQ7" s="37">
        <v>42.18</v>
      </c>
      <c r="CR7" s="37">
        <v>50.32</v>
      </c>
      <c r="CS7" s="37">
        <v>49.89</v>
      </c>
      <c r="CT7" s="37">
        <v>49.39</v>
      </c>
      <c r="CU7" s="37">
        <v>49.25</v>
      </c>
      <c r="CV7" s="37">
        <v>50.24</v>
      </c>
      <c r="CW7" s="37">
        <v>60.13</v>
      </c>
      <c r="CX7" s="37">
        <v>87.85</v>
      </c>
      <c r="CY7" s="37">
        <v>88.14</v>
      </c>
      <c r="CZ7" s="37">
        <v>88.16</v>
      </c>
      <c r="DA7" s="37">
        <v>88.89</v>
      </c>
      <c r="DB7" s="37">
        <v>88.89</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2019-02-20T13:54:42Z</cp:lastPrinted>
  <dcterms:created xsi:type="dcterms:W3CDTF">2018-12-03T09:03:49Z</dcterms:created>
  <dcterms:modified xsi:type="dcterms:W3CDTF">2019-02-20T13:54:44Z</dcterms:modified>
  <cp:category/>
</cp:coreProperties>
</file>