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A1xA9xDfUnEpv/9C1dxDQu2Z5W6LYN1aZKApLlARZnqFpOw6dXUmT4N2Z+24DbtBO76Rb0g29NN4eOot/p+ow==" workbookSaltValue="sCVuUr8EZCOli/FCSS41fg==" workbookSpinCount="100000" lockStructure="1"/>
  <bookViews>
    <workbookView xWindow="0" yWindow="0" windowWidth="20490" windowHeight="616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<sst xmlns="http://schemas.openxmlformats.org/spreadsheetml/2006/main" count="237" uniqueCount="124">
  <si>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</si>
  <si>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</si>
  <si>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</si>
  <si>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</si>
  <si>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</si>
  <si>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</si>
  <si>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</si>
  <si>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</si>
  <si>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</si>
  <si>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</si>
  <si>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</si>
  <si>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</si>
  <si>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</si>
  <si>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</si>
  <si>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</si>
  <si>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</si>
  <si>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</si>
  <si>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</si>
  <si>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</si>
  <si>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</si>
  <si>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</si>
  <si>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</si>
  <si>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</si>
  <si>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</si>
  <si>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</si>
  <si>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</si>
  <si>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</si>
  <si>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</si>
  <si>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</si>
  <si>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</si>
  <si>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</si>
  <si>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</si>
  <si>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</si>
  <si>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</si>
  <si>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</si>
  <si>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</si>
  <si>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</si>
  <si>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</si>
  <si>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</si>
  <si>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</si>
  <si>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</si>
  <si>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</si>
  <si>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</si>
  <si>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</si>
  <si>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</si>
  <si>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</si>
  <si>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</si>
  <si>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</si>
  <si>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</si>
  <si>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</si>
  <si>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</si>
  <si>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</si>
  <si>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</si>
  <si>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</si>
  <si>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</si>
  <si>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</si>
  <si>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</si>
  <si>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</si>
  <si>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</si>
  <si>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</si>
  <si>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</si>
  <si>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</si>
  <si>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</si>
  <si>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</si>
  <si>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</si>
  <si>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</si>
  <si>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</si>
  <si>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</si>
  <si>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</si>
  <si>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</si>
  <si>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</si>
  <si>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</si>
  <si>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</si>
  <si>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</si>
  <si>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</si>
  <si>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</si>
  <si>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</si>
  <si>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</si>
  <si>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</si>
  <si>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</si>
  <si>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</si>
  <si>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</si>
  <si>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</si>
  <si>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</si>
  <si>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</si>
  <si>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</si>
  <si>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</si>
  <si>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</si>
  <si>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</si>
  <si>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</si>
  <si>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</si>
  <si>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</si>
  <si>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</si>
  <si>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</si>
  <si>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</si>
  <si>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</si>
  <si>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</si>
  <si>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</si>
  <si>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</si>
  <si>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</si>
  <si>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</si>
  <si>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</si>
  <si>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</si>
  <si>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</si>
  <si>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</si>
  <si>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</si>
  <si>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</si>
  <si>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</si>
  <si>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</si>
  <si>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</si>
  <si>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</si>
  <si>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</si>
  <si>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</si>
  <si>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</si>
  <si>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</si>
  <si>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</si>
  <si>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</si>
  <si>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</si>
  <si>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</si>
  <si>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</si>
  <si>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</si>
  <si>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斑尾高原簡易水道施設は、長野県企業局により昭和40年代に整備されたものだが、これまで大きな改修工事等投資の必要がなかった。近年施設等の老朽化が進み、改修・更新、それにかかる資金確保が課題として浮上してきている。</t>
    <rPh sb="1" eb="3">
      <t>マダラオ</t>
    </rPh>
    <rPh sb="3" eb="5">
      <t>コウゲン</t>
    </rPh>
    <rPh sb="5" eb="7">
      <t>カンイ</t>
    </rPh>
    <rPh sb="7" eb="9">
      <t>スイドウ</t>
    </rPh>
    <rPh sb="9" eb="11">
      <t>シセツ</t>
    </rPh>
    <rPh sb="13" eb="15">
      <t>ナガノ</t>
    </rPh>
    <rPh sb="15" eb="16">
      <t>ケン</t>
    </rPh>
    <rPh sb="16" eb="18">
      <t>キギョウ</t>
    </rPh>
    <rPh sb="18" eb="19">
      <t>キョク</t>
    </rPh>
    <rPh sb="22" eb="24">
      <t>ショウワ</t>
    </rPh>
    <rPh sb="26" eb="28">
      <t>ネンダイ</t>
    </rPh>
    <rPh sb="29" eb="31">
      <t>セイビ</t>
    </rPh>
    <rPh sb="43" eb="44">
      <t>オオ</t>
    </rPh>
    <rPh sb="46" eb="48">
      <t>カイシュウ</t>
    </rPh>
    <rPh sb="48" eb="50">
      <t>コウジ</t>
    </rPh>
    <rPh sb="50" eb="51">
      <t>トウ</t>
    </rPh>
    <rPh sb="51" eb="53">
      <t>トウシ</t>
    </rPh>
    <rPh sb="54" eb="56">
      <t>ヒツヨウ</t>
    </rPh>
    <rPh sb="62" eb="64">
      <t>キンネン</t>
    </rPh>
    <rPh sb="64" eb="66">
      <t>シセツ</t>
    </rPh>
    <rPh sb="66" eb="67">
      <t>トウ</t>
    </rPh>
    <rPh sb="68" eb="71">
      <t>ロウキュウカ</t>
    </rPh>
    <rPh sb="72" eb="73">
      <t>スス</t>
    </rPh>
    <rPh sb="75" eb="77">
      <t>カイシュウ</t>
    </rPh>
    <rPh sb="78" eb="80">
      <t>コウシン</t>
    </rPh>
    <rPh sb="87" eb="89">
      <t>シキン</t>
    </rPh>
    <rPh sb="89" eb="91">
      <t>カクホ</t>
    </rPh>
    <phoneticPr fontId="4"/>
  </si>
  <si>
    <t>　収益的収支比率は類似団体に比して高いものの、今後、老朽化した施設に経費がかさむ傾向であるため、増収策を講じ経費削減に努めなければならない。
  企業債残高対給水収益比率は類似団体に比してかなり低い状況ではあるが、これは、市営簡易水道事業の内、統合簡易水道等事業を上水道事業へ経営統合したことにより斑尾高原簡易水道事業のみとなったためである。また、今後の老朽施設の更新費用や給水人口減少に伴う給水収益の面から影響が懸念される。
　料金回収率は類似団体に比して大幅に高くなっているが、上記のとおり経営統合によるものである。更なる向上には、給水原価に影響する施設規模の適正化や適正な料金設定の検討が必要である。
　給水原価も類似団体に比して低い状況であるが、上記のとおり経営統合が要因である。今後、維持管理費の増大に伴い原価高騰が予想されるため、適正な料金設定を検討する必要がある。
　施設利用率については特に低いこともあり、施設規模の適正化（ダウンサイジング）について検討する必要がある。
　有収率の落ち込みについては、老朽化している施設状況に加え、システム整備等により配水量データ観測の精度が高まったことが要因である。このため、老朽化した施設・管路の更新を計画的に進め、有収率向上を図るとともに、そのための財源確保についても企業債活用を含めた投資計画が必要である。</t>
    <rPh sb="1" eb="4">
      <t>シュウエキテキ</t>
    </rPh>
    <rPh sb="4" eb="6">
      <t>シュウシ</t>
    </rPh>
    <rPh sb="6" eb="8">
      <t>ヒリツ</t>
    </rPh>
    <rPh sb="9" eb="11">
      <t>ルイジ</t>
    </rPh>
    <rPh sb="11" eb="13">
      <t>ダンタイ</t>
    </rPh>
    <rPh sb="14" eb="15">
      <t>ヒ</t>
    </rPh>
    <rPh sb="17" eb="18">
      <t>タカ</t>
    </rPh>
    <rPh sb="23" eb="25">
      <t>コンゴ</t>
    </rPh>
    <rPh sb="26" eb="29">
      <t>ロウキュウカ</t>
    </rPh>
    <rPh sb="31" eb="33">
      <t>シセツ</t>
    </rPh>
    <rPh sb="34" eb="36">
      <t>ケイヒ</t>
    </rPh>
    <rPh sb="40" eb="42">
      <t>ケイコウ</t>
    </rPh>
    <rPh sb="48" eb="50">
      <t>ゾウシュウ</t>
    </rPh>
    <rPh sb="50" eb="51">
      <t>サク</t>
    </rPh>
    <rPh sb="52" eb="53">
      <t>コウ</t>
    </rPh>
    <rPh sb="54" eb="56">
      <t>ケイヒ</t>
    </rPh>
    <rPh sb="56" eb="58">
      <t>サクゲン</t>
    </rPh>
    <rPh sb="59" eb="60">
      <t>ツト</t>
    </rPh>
    <rPh sb="73" eb="75">
      <t>キギョウ</t>
    </rPh>
    <rPh sb="75" eb="76">
      <t>サイ</t>
    </rPh>
    <rPh sb="76" eb="78">
      <t>ザンダカ</t>
    </rPh>
    <rPh sb="78" eb="79">
      <t>タイ</t>
    </rPh>
    <rPh sb="79" eb="81">
      <t>キュウスイ</t>
    </rPh>
    <rPh sb="81" eb="83">
      <t>シュウエキ</t>
    </rPh>
    <rPh sb="83" eb="85">
      <t>ヒリツ</t>
    </rPh>
    <rPh sb="86" eb="88">
      <t>ルイジ</t>
    </rPh>
    <rPh sb="88" eb="90">
      <t>ダンタイ</t>
    </rPh>
    <rPh sb="91" eb="92">
      <t>ヒ</t>
    </rPh>
    <rPh sb="97" eb="98">
      <t>ヒク</t>
    </rPh>
    <rPh sb="99" eb="101">
      <t>ジョウキョウ</t>
    </rPh>
    <rPh sb="111" eb="113">
      <t>シエイ</t>
    </rPh>
    <rPh sb="113" eb="115">
      <t>カンイ</t>
    </rPh>
    <rPh sb="115" eb="117">
      <t>スイドウ</t>
    </rPh>
    <rPh sb="117" eb="119">
      <t>ジギョウ</t>
    </rPh>
    <rPh sb="120" eb="121">
      <t>ウチ</t>
    </rPh>
    <rPh sb="122" eb="124">
      <t>トウゴウ</t>
    </rPh>
    <rPh sb="124" eb="126">
      <t>カンイ</t>
    </rPh>
    <rPh sb="126" eb="128">
      <t>スイドウ</t>
    </rPh>
    <rPh sb="128" eb="129">
      <t>トウ</t>
    </rPh>
    <rPh sb="129" eb="131">
      <t>ジギョウ</t>
    </rPh>
    <rPh sb="132" eb="135">
      <t>ジョウスイドウ</t>
    </rPh>
    <rPh sb="135" eb="137">
      <t>ジギョウ</t>
    </rPh>
    <rPh sb="138" eb="140">
      <t>ケイエイ</t>
    </rPh>
    <rPh sb="140" eb="142">
      <t>トウゴウ</t>
    </rPh>
    <rPh sb="149" eb="151">
      <t>マダラオ</t>
    </rPh>
    <rPh sb="151" eb="153">
      <t>コウゲン</t>
    </rPh>
    <rPh sb="153" eb="155">
      <t>カンイ</t>
    </rPh>
    <rPh sb="155" eb="157">
      <t>スイドウ</t>
    </rPh>
    <rPh sb="157" eb="159">
      <t>ジギョウ</t>
    </rPh>
    <rPh sb="174" eb="176">
      <t>コンゴ</t>
    </rPh>
    <rPh sb="177" eb="179">
      <t>ロウキュウ</t>
    </rPh>
    <rPh sb="179" eb="181">
      <t>シセツ</t>
    </rPh>
    <rPh sb="182" eb="184">
      <t>コウシン</t>
    </rPh>
    <rPh sb="184" eb="186">
      <t>ヒヨウ</t>
    </rPh>
    <rPh sb="187" eb="189">
      <t>キュウスイ</t>
    </rPh>
    <rPh sb="189" eb="191">
      <t>ジンコウ</t>
    </rPh>
    <rPh sb="191" eb="193">
      <t>ゲンショウ</t>
    </rPh>
    <rPh sb="194" eb="195">
      <t>トモナ</t>
    </rPh>
    <rPh sb="196" eb="198">
      <t>キュウスイ</t>
    </rPh>
    <rPh sb="198" eb="200">
      <t>シュウエキ</t>
    </rPh>
    <rPh sb="201" eb="202">
      <t>メン</t>
    </rPh>
    <rPh sb="204" eb="206">
      <t>エイキョウ</t>
    </rPh>
    <rPh sb="207" eb="209">
      <t>ケネン</t>
    </rPh>
    <rPh sb="215" eb="217">
      <t>リョウキン</t>
    </rPh>
    <rPh sb="217" eb="219">
      <t>カイシュウ</t>
    </rPh>
    <rPh sb="219" eb="220">
      <t>リツ</t>
    </rPh>
    <rPh sb="221" eb="223">
      <t>ルイジ</t>
    </rPh>
    <rPh sb="223" eb="225">
      <t>ダンタイ</t>
    </rPh>
    <rPh sb="226" eb="227">
      <t>ヒ</t>
    </rPh>
    <rPh sb="229" eb="231">
      <t>オオハバ</t>
    </rPh>
    <rPh sb="232" eb="233">
      <t>タカ</t>
    </rPh>
    <rPh sb="241" eb="243">
      <t>ジョウキ</t>
    </rPh>
    <rPh sb="247" eb="249">
      <t>ケイエイ</t>
    </rPh>
    <rPh sb="249" eb="251">
      <t>トウゴウ</t>
    </rPh>
    <rPh sb="260" eb="261">
      <t>サラ</t>
    </rPh>
    <rPh sb="263" eb="265">
      <t>コウジョウ</t>
    </rPh>
    <rPh sb="268" eb="270">
      <t>キュウスイ</t>
    </rPh>
    <rPh sb="270" eb="272">
      <t>ゲンカ</t>
    </rPh>
    <rPh sb="273" eb="275">
      <t>エイキョウ</t>
    </rPh>
    <rPh sb="277" eb="279">
      <t>シセツ</t>
    </rPh>
    <rPh sb="279" eb="281">
      <t>キボ</t>
    </rPh>
    <rPh sb="282" eb="285">
      <t>テキセイカ</t>
    </rPh>
    <rPh sb="286" eb="288">
      <t>テキセイ</t>
    </rPh>
    <rPh sb="289" eb="291">
      <t>リョウキン</t>
    </rPh>
    <rPh sb="291" eb="293">
      <t>セッテイ</t>
    </rPh>
    <rPh sb="294" eb="296">
      <t>ケントウ</t>
    </rPh>
    <rPh sb="297" eb="299">
      <t>ヒツヨウ</t>
    </rPh>
    <rPh sb="305" eb="307">
      <t>キュウスイ</t>
    </rPh>
    <rPh sb="307" eb="309">
      <t>ゲンカ</t>
    </rPh>
    <rPh sb="310" eb="312">
      <t>ルイジ</t>
    </rPh>
    <rPh sb="312" eb="314">
      <t>ダンタイ</t>
    </rPh>
    <rPh sb="315" eb="316">
      <t>ヒ</t>
    </rPh>
    <rPh sb="318" eb="319">
      <t>ヒク</t>
    </rPh>
    <rPh sb="320" eb="322">
      <t>ジョウキョウ</t>
    </rPh>
    <rPh sb="327" eb="329">
      <t>ジョウキ</t>
    </rPh>
    <rPh sb="333" eb="335">
      <t>ケイエイ</t>
    </rPh>
    <rPh sb="335" eb="337">
      <t>トウゴウ</t>
    </rPh>
    <rPh sb="338" eb="340">
      <t>ヨウイン</t>
    </rPh>
    <rPh sb="344" eb="346">
      <t>コンゴ</t>
    </rPh>
    <rPh sb="347" eb="349">
      <t>イジ</t>
    </rPh>
    <rPh sb="349" eb="352">
      <t>カンリヒ</t>
    </rPh>
    <rPh sb="353" eb="355">
      <t>ゾウダイ</t>
    </rPh>
    <rPh sb="356" eb="357">
      <t>トモナ</t>
    </rPh>
    <rPh sb="358" eb="360">
      <t>ゲンカ</t>
    </rPh>
    <rPh sb="360" eb="362">
      <t>コウトウ</t>
    </rPh>
    <rPh sb="363" eb="365">
      <t>ヨソウ</t>
    </rPh>
    <rPh sb="371" eb="373">
      <t>テキセイ</t>
    </rPh>
    <rPh sb="374" eb="376">
      <t>リョウキン</t>
    </rPh>
    <rPh sb="376" eb="378">
      <t>セッテイ</t>
    </rPh>
    <rPh sb="379" eb="381">
      <t>ケントウ</t>
    </rPh>
    <rPh sb="383" eb="385">
      <t>ヒツヨウ</t>
    </rPh>
    <rPh sb="401" eb="402">
      <t>トク</t>
    </rPh>
    <rPh sb="403" eb="404">
      <t>ヒク</t>
    </rPh>
    <rPh sb="411" eb="413">
      <t>シセツ</t>
    </rPh>
    <rPh sb="413" eb="415">
      <t>キボ</t>
    </rPh>
    <rPh sb="416" eb="419">
      <t>テキセイカ</t>
    </rPh>
    <rPh sb="433" eb="435">
      <t>ケントウ</t>
    </rPh>
    <rPh sb="437" eb="439">
      <t>ヒツヨウ</t>
    </rPh>
    <rPh sb="449" eb="450">
      <t>オ</t>
    </rPh>
    <rPh sb="451" eb="452">
      <t>コ</t>
    </rPh>
    <rPh sb="478" eb="480">
      <t>セイビ</t>
    </rPh>
    <rPh sb="480" eb="481">
      <t>トウ</t>
    </rPh>
    <rPh sb="503" eb="505">
      <t>ヨウイン</t>
    </rPh>
    <phoneticPr fontId="4"/>
  </si>
  <si>
    <t>　平成29年度から統合簡易水道等事業を上水道事業に経営統合し、簡易水道事業は斑尾高原だけとなった。斑尾高原簡易水道は、施設維持管理等を飯山市が一手に引き受け、飯山市斑尾地籍と新潟県妙高市樽本地籍へ給水しているが、厳しい経営状況の中、運営体制の見直し等が必要と考え、飯山市・妙高市間において、斑尾高原における給水区域の適正化、維持管理に関する協定の見直し（策定）について、下水道事業と合わせて検討を重ねたいと考えている。</t>
    <rPh sb="1" eb="3">
      <t>ヘイセイ</t>
    </rPh>
    <rPh sb="5" eb="7">
      <t>ネンド</t>
    </rPh>
    <rPh sb="9" eb="11">
      <t>トウゴウ</t>
    </rPh>
    <rPh sb="11" eb="13">
      <t>カンイ</t>
    </rPh>
    <rPh sb="13" eb="15">
      <t>スイドウ</t>
    </rPh>
    <rPh sb="15" eb="16">
      <t>トウ</t>
    </rPh>
    <rPh sb="16" eb="18">
      <t>ジギョウ</t>
    </rPh>
    <rPh sb="19" eb="22">
      <t>ジョウスイドウ</t>
    </rPh>
    <rPh sb="22" eb="24">
      <t>ジギョウ</t>
    </rPh>
    <rPh sb="25" eb="27">
      <t>ケイエイ</t>
    </rPh>
    <rPh sb="27" eb="29">
      <t>トウゴウ</t>
    </rPh>
    <rPh sb="31" eb="33">
      <t>カンイ</t>
    </rPh>
    <rPh sb="33" eb="35">
      <t>スイドウ</t>
    </rPh>
    <rPh sb="35" eb="37">
      <t>ジギョウ</t>
    </rPh>
    <rPh sb="38" eb="42">
      <t>マダラオコウゲン</t>
    </rPh>
    <rPh sb="49" eb="53">
      <t>マダラオコウゲン</t>
    </rPh>
    <rPh sb="53" eb="55">
      <t>カンイ</t>
    </rPh>
    <rPh sb="55" eb="57">
      <t>スイドウ</t>
    </rPh>
    <rPh sb="59" eb="61">
      <t>シセツ</t>
    </rPh>
    <rPh sb="61" eb="63">
      <t>イジ</t>
    </rPh>
    <rPh sb="63" eb="66">
      <t>カンリトウ</t>
    </rPh>
    <rPh sb="67" eb="70">
      <t>イイヤマシ</t>
    </rPh>
    <rPh sb="71" eb="73">
      <t>イッテ</t>
    </rPh>
    <rPh sb="74" eb="75">
      <t>ヒ</t>
    </rPh>
    <rPh sb="76" eb="77">
      <t>ウ</t>
    </rPh>
    <rPh sb="79" eb="82">
      <t>イイヤマシ</t>
    </rPh>
    <rPh sb="82" eb="84">
      <t>マダラオ</t>
    </rPh>
    <rPh sb="84" eb="86">
      <t>チセキ</t>
    </rPh>
    <rPh sb="87" eb="90">
      <t>ニイガタケン</t>
    </rPh>
    <rPh sb="90" eb="92">
      <t>ミョウコウ</t>
    </rPh>
    <rPh sb="92" eb="93">
      <t>シ</t>
    </rPh>
    <rPh sb="93" eb="95">
      <t>タルモト</t>
    </rPh>
    <rPh sb="95" eb="97">
      <t>チセキ</t>
    </rPh>
    <rPh sb="98" eb="100">
      <t>キュウスイ</t>
    </rPh>
    <rPh sb="106" eb="107">
      <t>キビ</t>
    </rPh>
    <rPh sb="109" eb="111">
      <t>ケイエイ</t>
    </rPh>
    <rPh sb="111" eb="113">
      <t>ジョウキョウ</t>
    </rPh>
    <rPh sb="114" eb="115">
      <t>ナカ</t>
    </rPh>
    <rPh sb="116" eb="118">
      <t>ウンエイ</t>
    </rPh>
    <rPh sb="118" eb="120">
      <t>タイセイ</t>
    </rPh>
    <rPh sb="121" eb="123">
      <t>ミナオ</t>
    </rPh>
    <rPh sb="124" eb="125">
      <t>トウ</t>
    </rPh>
    <rPh sb="126" eb="128">
      <t>ヒツヨウ</t>
    </rPh>
    <rPh sb="129" eb="130">
      <t>カンガ</t>
    </rPh>
    <rPh sb="132" eb="135">
      <t>イイヤマシ</t>
    </rPh>
    <rPh sb="136" eb="139">
      <t>ミョウコウシ</t>
    </rPh>
    <rPh sb="139" eb="140">
      <t>カン</t>
    </rPh>
    <rPh sb="145" eb="149">
      <t>マダラオコウゲン</t>
    </rPh>
    <rPh sb="153" eb="155">
      <t>キュウスイ</t>
    </rPh>
    <rPh sb="155" eb="157">
      <t>クイキ</t>
    </rPh>
    <rPh sb="158" eb="161">
      <t>テキセイカ</t>
    </rPh>
    <rPh sb="162" eb="164">
      <t>イジ</t>
    </rPh>
    <rPh sb="164" eb="166">
      <t>カンリ</t>
    </rPh>
    <rPh sb="167" eb="168">
      <t>カン</t>
    </rPh>
    <rPh sb="170" eb="172">
      <t>キョウテイ</t>
    </rPh>
    <rPh sb="173" eb="175">
      <t>ミナオ</t>
    </rPh>
    <rPh sb="177" eb="179">
      <t>サクテイ</t>
    </rPh>
    <rPh sb="185" eb="188">
      <t>ゲスイドウ</t>
    </rPh>
    <rPh sb="188" eb="190">
      <t>ジギョウ</t>
    </rPh>
    <rPh sb="191" eb="192">
      <t>ア</t>
    </rPh>
    <rPh sb="195" eb="197">
      <t>ケントウ</t>
    </rPh>
    <rPh sb="198" eb="199">
      <t>カサ</t>
    </rPh>
    <rPh sb="203" eb="2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</si>
</sst>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0.08</c:v>
                </c:pt>
                <c:pt idx="1">
                  <c:v>0</c:v>
                </c:pt>
                <c:pt idx="2" formatCode="#,##0.00;&quot;△&quot;#,##0.00;&quot;-&quot;">
                  <c:v>0.16</c:v>
                </c:pt>
                <c:pt idx="3" formatCode="#,##0.00;&quot;△&quot;#,##0.00;&quot;-&quot;">
                  <c:v>0.18</c:v>
                </c:pt>
                <c:pt idx="4">
                  <c:v>0</c:v>
                </c:pt>
              </c:numCache>
            </c:numRef>
          </c:val>
          <c:extLst xmlns:c16r2="http://schemas.microsoft.com/office/drawing/2015/06/chart">
            <c:ext xmlns:c16="http://schemas.microsoft.com/office/drawing/2014/chart" uri="{C3380CC4-5D6E-409C-BE32-E72D297353CC}">
              <c16:uniqueId val="{00000000-F3F1-4068-9326-819FCEC660F3}"/>
            </c:ext>
          </c:extLst>
        </c:ser>
        <c:dLbls>
          <c:showLegendKey val="0"/>
          <c:showVal val="0"/>
          <c:showCatName val="0"/>
          <c:showSerName val="0"/>
          <c:showPercent val="0"/>
          <c:showBubbleSize val="0"/>
        </c:dLbls>
        <c:gapWidth val="150"/>
        <c:axId val="83822848"/>
        <c:axId val="838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F3F1-4068-9326-819FCEC660F3}"/>
            </c:ext>
          </c:extLst>
        </c:ser>
        <c:dLbls>
          <c:showLegendKey val="0"/>
          <c:showVal val="0"/>
          <c:showCatName val="0"/>
          <c:showSerName val="0"/>
          <c:showPercent val="0"/>
          <c:showBubbleSize val="0"/>
        </c:dLbls>
        <c:marker val="1"/>
        <c:smooth val="0"/>
        <c:axId val="83822848"/>
        <c:axId val="83825024"/>
      </c:lineChart>
      <c:dateAx>
        <c:axId val="83822848"/>
        <c:scaling>
          <c:orientation val="minMax"/>
        </c:scaling>
        <c:delete val="1"/>
        <c:axPos val="b"/>
        <c:numFmt formatCode="ge" sourceLinked="1"/>
        <c:majorTickMark val="none"/>
        <c:minorTickMark val="none"/>
        <c:tickLblPos val="none"/>
        <c:crossAx val="83825024"/>
        <c:crosses val="autoZero"/>
        <c:auto val="1"/>
        <c:lblOffset val="100"/>
        <c:baseTimeUnit val="years"/>
      </c:dateAx>
      <c:valAx>
        <c:axId val="838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29.7</c:v>
                </c:pt>
                <c:pt idx="1">
                  <c:v>29.42</c:v>
                </c:pt>
                <c:pt idx="2">
                  <c:v>28.92</c:v>
                </c:pt>
                <c:pt idx="3">
                  <c:v>29.4</c:v>
                </c:pt>
                <c:pt idx="4">
                  <c:v>17.559999999999999</c:v>
                </c:pt>
              </c:numCache>
            </c:numRef>
          </c:val>
          <c:extLst xmlns:c16r2="http://schemas.microsoft.com/office/drawing/2015/06/chart">
            <c:ext xmlns:c16="http://schemas.microsoft.com/office/drawing/2014/chart" uri="{C3380CC4-5D6E-409C-BE32-E72D297353CC}">
              <c16:uniqueId val="{00000000-6476-40BE-888B-E3C5A14D5723}"/>
            </c:ext>
          </c:extLst>
        </c:ser>
        <c:dLbls>
          <c:showLegendKey val="0"/>
          <c:showVal val="0"/>
          <c:showCatName val="0"/>
          <c:showSerName val="0"/>
          <c:showPercent val="0"/>
          <c:showBubbleSize val="0"/>
        </c:dLbls>
        <c:gapWidth val="150"/>
        <c:axId val="85822080"/>
        <c:axId val="858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6476-40BE-888B-E3C5A14D5723}"/>
            </c:ext>
          </c:extLst>
        </c:ser>
        <c:dLbls>
          <c:showLegendKey val="0"/>
          <c:showVal val="0"/>
          <c:showCatName val="0"/>
          <c:showSerName val="0"/>
          <c:showPercent val="0"/>
          <c:showBubbleSize val="0"/>
        </c:dLbls>
        <c:marker val="1"/>
        <c:smooth val="0"/>
        <c:axId val="85822080"/>
        <c:axId val="85836544"/>
      </c:lineChart>
      <c:dateAx>
        <c:axId val="85822080"/>
        <c:scaling>
          <c:orientation val="minMax"/>
        </c:scaling>
        <c:delete val="1"/>
        <c:axPos val="b"/>
        <c:numFmt formatCode="ge" sourceLinked="1"/>
        <c:majorTickMark val="none"/>
        <c:minorTickMark val="none"/>
        <c:tickLblPos val="none"/>
        <c:crossAx val="85836544"/>
        <c:crosses val="autoZero"/>
        <c:auto val="1"/>
        <c:lblOffset val="100"/>
        <c:baseTimeUnit val="years"/>
      </c:dateAx>
      <c:valAx>
        <c:axId val="858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74.36</c:v>
                </c:pt>
                <c:pt idx="1">
                  <c:v>73.680000000000007</c:v>
                </c:pt>
                <c:pt idx="2">
                  <c:v>73.08</c:v>
                </c:pt>
                <c:pt idx="3">
                  <c:v>71.27</c:v>
                </c:pt>
                <c:pt idx="4">
                  <c:v>60.51</c:v>
                </c:pt>
              </c:numCache>
            </c:numRef>
          </c:val>
          <c:extLst xmlns:c16r2="http://schemas.microsoft.com/office/drawing/2015/06/chart">
            <c:ext xmlns:c16="http://schemas.microsoft.com/office/drawing/2014/chart" uri="{C3380CC4-5D6E-409C-BE32-E72D297353CC}">
              <c16:uniqueId val="{00000000-F7A5-44EE-AF20-26B993A5AD33}"/>
            </c:ext>
          </c:extLst>
        </c:ser>
        <c:dLbls>
          <c:showLegendKey val="0"/>
          <c:showVal val="0"/>
          <c:showCatName val="0"/>
          <c:showSerName val="0"/>
          <c:showPercent val="0"/>
          <c:showBubbleSize val="0"/>
        </c:dLbls>
        <c:gapWidth val="150"/>
        <c:axId val="87981056"/>
        <c:axId val="879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F7A5-44EE-AF20-26B993A5AD33}"/>
            </c:ext>
          </c:extLst>
        </c:ser>
        <c:dLbls>
          <c:showLegendKey val="0"/>
          <c:showVal val="0"/>
          <c:showCatName val="0"/>
          <c:showSerName val="0"/>
          <c:showPercent val="0"/>
          <c:showBubbleSize val="0"/>
        </c:dLbls>
        <c:marker val="1"/>
        <c:smooth val="0"/>
        <c:axId val="87981056"/>
        <c:axId val="87983232"/>
      </c:lineChart>
      <c:dateAx>
        <c:axId val="87981056"/>
        <c:scaling>
          <c:orientation val="minMax"/>
        </c:scaling>
        <c:delete val="1"/>
        <c:axPos val="b"/>
        <c:numFmt formatCode="ge" sourceLinked="1"/>
        <c:majorTickMark val="none"/>
        <c:minorTickMark val="none"/>
        <c:tickLblPos val="none"/>
        <c:crossAx val="87983232"/>
        <c:crosses val="autoZero"/>
        <c:auto val="1"/>
        <c:lblOffset val="100"/>
        <c:baseTimeUnit val="years"/>
      </c:dateAx>
      <c:valAx>
        <c:axId val="879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87.96</c:v>
                </c:pt>
                <c:pt idx="1">
                  <c:v>88.14</c:v>
                </c:pt>
                <c:pt idx="2">
                  <c:v>83.67</c:v>
                </c:pt>
                <c:pt idx="3">
                  <c:v>84.81</c:v>
                </c:pt>
                <c:pt idx="4">
                  <c:v>128.44</c:v>
                </c:pt>
              </c:numCache>
            </c:numRef>
          </c:val>
          <c:extLst xmlns:c16r2="http://schemas.microsoft.com/office/drawing/2015/06/chart">
            <c:ext xmlns:c16="http://schemas.microsoft.com/office/drawing/2014/chart" uri="{C3380CC4-5D6E-409C-BE32-E72D297353CC}">
              <c16:uniqueId val="{00000000-15EE-4AFE-8577-FEC64A085775}"/>
            </c:ext>
          </c:extLst>
        </c:ser>
        <c:dLbls>
          <c:showLegendKey val="0"/>
          <c:showVal val="0"/>
          <c:showCatName val="0"/>
          <c:showSerName val="0"/>
          <c:showPercent val="0"/>
          <c:showBubbleSize val="0"/>
        </c:dLbls>
        <c:gapWidth val="150"/>
        <c:axId val="83860096"/>
        <c:axId val="838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15EE-4AFE-8577-FEC64A085775}"/>
            </c:ext>
          </c:extLst>
        </c:ser>
        <c:dLbls>
          <c:showLegendKey val="0"/>
          <c:showVal val="0"/>
          <c:showCatName val="0"/>
          <c:showSerName val="0"/>
          <c:showPercent val="0"/>
          <c:showBubbleSize val="0"/>
        </c:dLbls>
        <c:marker val="1"/>
        <c:smooth val="0"/>
        <c:axId val="83860096"/>
        <c:axId val="83870464"/>
      </c:lineChart>
      <c:dateAx>
        <c:axId val="83860096"/>
        <c:scaling>
          <c:orientation val="minMax"/>
        </c:scaling>
        <c:delete val="1"/>
        <c:axPos val="b"/>
        <c:numFmt formatCode="ge" sourceLinked="1"/>
        <c:majorTickMark val="none"/>
        <c:minorTickMark val="none"/>
        <c:tickLblPos val="none"/>
        <c:crossAx val="83870464"/>
        <c:crosses val="autoZero"/>
        <c:auto val="1"/>
        <c:lblOffset val="100"/>
        <c:baseTimeUnit val="years"/>
      </c:dateAx>
      <c:valAx>
        <c:axId val="838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EE-442E-9300-751C118C5569}"/>
            </c:ext>
          </c:extLst>
        </c:ser>
        <c:dLbls>
          <c:showLegendKey val="0"/>
          <c:showVal val="0"/>
          <c:showCatName val="0"/>
          <c:showSerName val="0"/>
          <c:showPercent val="0"/>
          <c:showBubbleSize val="0"/>
        </c:dLbls>
        <c:gapWidth val="150"/>
        <c:axId val="84048896"/>
        <c:axId val="840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EE-442E-9300-751C118C5569}"/>
            </c:ext>
          </c:extLst>
        </c:ser>
        <c:dLbls>
          <c:showLegendKey val="0"/>
          <c:showVal val="0"/>
          <c:showCatName val="0"/>
          <c:showSerName val="0"/>
          <c:showPercent val="0"/>
          <c:showBubbleSize val="0"/>
        </c:dLbls>
        <c:marker val="1"/>
        <c:smooth val="0"/>
        <c:axId val="84048896"/>
        <c:axId val="84051072"/>
      </c:lineChart>
      <c:dateAx>
        <c:axId val="84048896"/>
        <c:scaling>
          <c:orientation val="minMax"/>
        </c:scaling>
        <c:delete val="1"/>
        <c:axPos val="b"/>
        <c:numFmt formatCode="ge" sourceLinked="1"/>
        <c:majorTickMark val="none"/>
        <c:minorTickMark val="none"/>
        <c:tickLblPos val="none"/>
        <c:crossAx val="84051072"/>
        <c:crosses val="autoZero"/>
        <c:auto val="1"/>
        <c:lblOffset val="100"/>
        <c:baseTimeUnit val="years"/>
      </c:dateAx>
      <c:valAx>
        <c:axId val="840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39-468E-8E29-AD6B34A99E8D}"/>
            </c:ext>
          </c:extLst>
        </c:ser>
        <c:dLbls>
          <c:showLegendKey val="0"/>
          <c:showVal val="0"/>
          <c:showCatName val="0"/>
          <c:showSerName val="0"/>
          <c:showPercent val="0"/>
          <c:showBubbleSize val="0"/>
        </c:dLbls>
        <c:gapWidth val="150"/>
        <c:axId val="84069760"/>
        <c:axId val="851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9-468E-8E29-AD6B34A99E8D}"/>
            </c:ext>
          </c:extLst>
        </c:ser>
        <c:dLbls>
          <c:showLegendKey val="0"/>
          <c:showVal val="0"/>
          <c:showCatName val="0"/>
          <c:showSerName val="0"/>
          <c:showPercent val="0"/>
          <c:showBubbleSize val="0"/>
        </c:dLbls>
        <c:marker val="1"/>
        <c:smooth val="0"/>
        <c:axId val="84069760"/>
        <c:axId val="85149184"/>
      </c:lineChart>
      <c:dateAx>
        <c:axId val="84069760"/>
        <c:scaling>
          <c:orientation val="minMax"/>
        </c:scaling>
        <c:delete val="1"/>
        <c:axPos val="b"/>
        <c:numFmt formatCode="ge" sourceLinked="1"/>
        <c:majorTickMark val="none"/>
        <c:minorTickMark val="none"/>
        <c:tickLblPos val="none"/>
        <c:crossAx val="85149184"/>
        <c:crosses val="autoZero"/>
        <c:auto val="1"/>
        <c:lblOffset val="100"/>
        <c:baseTimeUnit val="years"/>
      </c:dateAx>
      <c:valAx>
        <c:axId val="851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D3-4F1E-8C4D-3C9F0BD855F4}"/>
            </c:ext>
          </c:extLst>
        </c:ser>
        <c:dLbls>
          <c:showLegendKey val="0"/>
          <c:showVal val="0"/>
          <c:showCatName val="0"/>
          <c:showSerName val="0"/>
          <c:showPercent val="0"/>
          <c:showBubbleSize val="0"/>
        </c:dLbls>
        <c:gapWidth val="150"/>
        <c:axId val="85188992"/>
        <c:axId val="851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D3-4F1E-8C4D-3C9F0BD855F4}"/>
            </c:ext>
          </c:extLst>
        </c:ser>
        <c:dLbls>
          <c:showLegendKey val="0"/>
          <c:showVal val="0"/>
          <c:showCatName val="0"/>
          <c:showSerName val="0"/>
          <c:showPercent val="0"/>
          <c:showBubbleSize val="0"/>
        </c:dLbls>
        <c:marker val="1"/>
        <c:smooth val="0"/>
        <c:axId val="85188992"/>
        <c:axId val="85190912"/>
      </c:lineChart>
      <c:dateAx>
        <c:axId val="85188992"/>
        <c:scaling>
          <c:orientation val="minMax"/>
        </c:scaling>
        <c:delete val="1"/>
        <c:axPos val="b"/>
        <c:numFmt formatCode="ge" sourceLinked="1"/>
        <c:majorTickMark val="none"/>
        <c:minorTickMark val="none"/>
        <c:tickLblPos val="none"/>
        <c:crossAx val="85190912"/>
        <c:crosses val="autoZero"/>
        <c:auto val="1"/>
        <c:lblOffset val="100"/>
        <c:baseTimeUnit val="years"/>
      </c:dateAx>
      <c:valAx>
        <c:axId val="851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9E-40E4-9388-CF471DF84410}"/>
            </c:ext>
          </c:extLst>
        </c:ser>
        <c:dLbls>
          <c:showLegendKey val="0"/>
          <c:showVal val="0"/>
          <c:showCatName val="0"/>
          <c:showSerName val="0"/>
          <c:showPercent val="0"/>
          <c:showBubbleSize val="0"/>
        </c:dLbls>
        <c:gapWidth val="150"/>
        <c:axId val="85680896"/>
        <c:axId val="856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9E-40E4-9388-CF471DF84410}"/>
            </c:ext>
          </c:extLst>
        </c:ser>
        <c:dLbls>
          <c:showLegendKey val="0"/>
          <c:showVal val="0"/>
          <c:showCatName val="0"/>
          <c:showSerName val="0"/>
          <c:showPercent val="0"/>
          <c:showBubbleSize val="0"/>
        </c:dLbls>
        <c:marker val="1"/>
        <c:smooth val="0"/>
        <c:axId val="85680896"/>
        <c:axId val="85682816"/>
      </c:lineChart>
      <c:dateAx>
        <c:axId val="85680896"/>
        <c:scaling>
          <c:orientation val="minMax"/>
        </c:scaling>
        <c:delete val="1"/>
        <c:axPos val="b"/>
        <c:numFmt formatCode="ge" sourceLinked="1"/>
        <c:majorTickMark val="none"/>
        <c:minorTickMark val="none"/>
        <c:tickLblPos val="none"/>
        <c:crossAx val="85682816"/>
        <c:crosses val="autoZero"/>
        <c:auto val="1"/>
        <c:lblOffset val="100"/>
        <c:baseTimeUnit val="years"/>
      </c:dateAx>
      <c:valAx>
        <c:axId val="856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1026.06</c:v>
                </c:pt>
                <c:pt idx="1">
                  <c:v>980.11</c:v>
                </c:pt>
                <c:pt idx="2">
                  <c:v>931.82</c:v>
                </c:pt>
                <c:pt idx="3">
                  <c:v>912.65</c:v>
                </c:pt>
                <c:pt idx="4">
                  <c:v>51.6</c:v>
                </c:pt>
              </c:numCache>
            </c:numRef>
          </c:val>
          <c:extLst xmlns:c16r2="http://schemas.microsoft.com/office/drawing/2015/06/chart">
            <c:ext xmlns:c16="http://schemas.microsoft.com/office/drawing/2014/chart" uri="{C3380CC4-5D6E-409C-BE32-E72D297353CC}">
              <c16:uniqueId val="{00000000-8B51-4779-9BEB-36651B256194}"/>
            </c:ext>
          </c:extLst>
        </c:ser>
        <c:dLbls>
          <c:showLegendKey val="0"/>
          <c:showVal val="0"/>
          <c:showCatName val="0"/>
          <c:showSerName val="0"/>
          <c:showPercent val="0"/>
          <c:showBubbleSize val="0"/>
        </c:dLbls>
        <c:gapWidth val="150"/>
        <c:axId val="85599360"/>
        <c:axId val="856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8B51-4779-9BEB-36651B256194}"/>
            </c:ext>
          </c:extLst>
        </c:ser>
        <c:dLbls>
          <c:showLegendKey val="0"/>
          <c:showVal val="0"/>
          <c:showCatName val="0"/>
          <c:showSerName val="0"/>
          <c:showPercent val="0"/>
          <c:showBubbleSize val="0"/>
        </c:dLbls>
        <c:marker val="1"/>
        <c:smooth val="0"/>
        <c:axId val="85599360"/>
        <c:axId val="85601280"/>
      </c:lineChart>
      <c:dateAx>
        <c:axId val="85599360"/>
        <c:scaling>
          <c:orientation val="minMax"/>
        </c:scaling>
        <c:delete val="1"/>
        <c:axPos val="b"/>
        <c:numFmt formatCode="ge" sourceLinked="1"/>
        <c:majorTickMark val="none"/>
        <c:minorTickMark val="none"/>
        <c:tickLblPos val="none"/>
        <c:crossAx val="85601280"/>
        <c:crosses val="autoZero"/>
        <c:auto val="1"/>
        <c:lblOffset val="100"/>
        <c:baseTimeUnit val="years"/>
      </c:dateAx>
      <c:valAx>
        <c:axId val="856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65.180000000000007</c:v>
                </c:pt>
                <c:pt idx="1">
                  <c:v>70.150000000000006</c:v>
                </c:pt>
                <c:pt idx="2">
                  <c:v>67.64</c:v>
                </c:pt>
                <c:pt idx="3">
                  <c:v>67.66</c:v>
                </c:pt>
                <c:pt idx="4">
                  <c:v>109.04</c:v>
                </c:pt>
              </c:numCache>
            </c:numRef>
          </c:val>
          <c:extLst xmlns:c16r2="http://schemas.microsoft.com/office/drawing/2015/06/chart">
            <c:ext xmlns:c16="http://schemas.microsoft.com/office/drawing/2014/chart" uri="{C3380CC4-5D6E-409C-BE32-E72D297353CC}">
              <c16:uniqueId val="{00000000-E200-4E15-9335-631062990A40}"/>
            </c:ext>
          </c:extLst>
        </c:ser>
        <c:dLbls>
          <c:showLegendKey val="0"/>
          <c:showVal val="0"/>
          <c:showCatName val="0"/>
          <c:showSerName val="0"/>
          <c:showPercent val="0"/>
          <c:showBubbleSize val="0"/>
        </c:dLbls>
        <c:gapWidth val="150"/>
        <c:axId val="85636608"/>
        <c:axId val="8563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E200-4E15-9335-631062990A40}"/>
            </c:ext>
          </c:extLst>
        </c:ser>
        <c:dLbls>
          <c:showLegendKey val="0"/>
          <c:showVal val="0"/>
          <c:showCatName val="0"/>
          <c:showSerName val="0"/>
          <c:showPercent val="0"/>
          <c:showBubbleSize val="0"/>
        </c:dLbls>
        <c:marker val="1"/>
        <c:smooth val="0"/>
        <c:axId val="85636608"/>
        <c:axId val="85638528"/>
      </c:lineChart>
      <c:dateAx>
        <c:axId val="85636608"/>
        <c:scaling>
          <c:orientation val="minMax"/>
        </c:scaling>
        <c:delete val="1"/>
        <c:axPos val="b"/>
        <c:numFmt formatCode="ge" sourceLinked="1"/>
        <c:majorTickMark val="none"/>
        <c:minorTickMark val="none"/>
        <c:tickLblPos val="none"/>
        <c:crossAx val="85638528"/>
        <c:crosses val="autoZero"/>
        <c:auto val="1"/>
        <c:lblOffset val="100"/>
        <c:baseTimeUnit val="years"/>
      </c:dateAx>
      <c:valAx>
        <c:axId val="856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300.54000000000002</c:v>
                </c:pt>
                <c:pt idx="1">
                  <c:v>282.58</c:v>
                </c:pt>
                <c:pt idx="2">
                  <c:v>297.75</c:v>
                </c:pt>
                <c:pt idx="3">
                  <c:v>297.12</c:v>
                </c:pt>
                <c:pt idx="4">
                  <c:v>119.29</c:v>
                </c:pt>
              </c:numCache>
            </c:numRef>
          </c:val>
          <c:extLst xmlns:c16r2="http://schemas.microsoft.com/office/drawing/2015/06/chart">
            <c:ext xmlns:c16="http://schemas.microsoft.com/office/drawing/2014/chart" uri="{C3380CC4-5D6E-409C-BE32-E72D297353CC}">
              <c16:uniqueId val="{00000000-5E57-4876-89D0-3F711C26BF3C}"/>
            </c:ext>
          </c:extLst>
        </c:ser>
        <c:dLbls>
          <c:showLegendKey val="0"/>
          <c:showVal val="0"/>
          <c:showCatName val="0"/>
          <c:showSerName val="0"/>
          <c:showPercent val="0"/>
          <c:showBubbleSize val="0"/>
        </c:dLbls>
        <c:gapWidth val="150"/>
        <c:axId val="85788928"/>
        <c:axId val="858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5E57-4876-89D0-3F711C26BF3C}"/>
            </c:ext>
          </c:extLst>
        </c:ser>
        <c:dLbls>
          <c:showLegendKey val="0"/>
          <c:showVal val="0"/>
          <c:showCatName val="0"/>
          <c:showSerName val="0"/>
          <c:showPercent val="0"/>
          <c:showBubbleSize val="0"/>
        </c:dLbls>
        <c:marker val="1"/>
        <c:smooth val="0"/>
        <c:axId val="85788928"/>
        <c:axId val="85811584"/>
      </c:lineChart>
      <c:dateAx>
        <c:axId val="85788928"/>
        <c:scaling>
          <c:orientation val="minMax"/>
        </c:scaling>
        <c:delete val="1"/>
        <c:axPos val="b"/>
        <c:numFmt formatCode="ge" sourceLinked="1"/>
        <c:majorTickMark val="none"/>
        <c:minorTickMark val="none"/>
        <c:tickLblPos val="none"/>
        <c:crossAx val="85811584"/>
        <c:crosses val="autoZero"/>
        <c:auto val="1"/>
        <c:lblOffset val="100"/>
        <c:baseTimeUnit val="years"/>
      </c:dateAx>
      <c:valAx>
        <c:axId val="858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飯山市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21484</v>
      </c>
      <c r="AM8" s="66"/>
      <c r="AN8" s="66"/>
      <c r="AO8" s="66"/>
      <c r="AP8" s="66"/>
      <c r="AQ8" s="66"/>
      <c r="AR8" s="66"/>
      <c r="AS8" s="66"/>
      <c r="AT8" s="65">
        <f>データ!$S$6</f>
        <v>202.43</v>
      </c>
      <c r="AU8" s="65"/>
      <c r="AV8" s="65"/>
      <c r="AW8" s="65"/>
      <c r="AX8" s="65"/>
      <c r="AY8" s="65"/>
      <c r="AZ8" s="65"/>
      <c r="BA8" s="65"/>
      <c r="BB8" s="65">
        <f>データ!$T$6</f>
        <v>106.13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1.01</v>
      </c>
      <c r="Q10" s="65"/>
      <c r="R10" s="65"/>
      <c r="S10" s="65"/>
      <c r="T10" s="65"/>
      <c r="U10" s="65"/>
      <c r="V10" s="65"/>
      <c r="W10" s="66">
        <f>データ!$Q$6</f>
        <v>3180</v>
      </c>
      <c r="X10" s="66"/>
      <c r="Y10" s="66"/>
      <c r="Z10" s="66"/>
      <c r="AA10" s="66"/>
      <c r="AB10" s="66"/>
      <c r="AC10" s="66"/>
      <c r="AD10" s="2"/>
      <c r="AE10" s="2"/>
      <c r="AF10" s="2"/>
      <c r="AG10" s="2"/>
      <c r="AH10" s="2"/>
      <c r="AI10" s="2"/>
      <c r="AJ10" s="2"/>
      <c r="AK10" s="2"/>
      <c r="AL10" s="66">
        <f>データ!$U$6</f>
        <v>216</v>
      </c>
      <c r="AM10" s="66"/>
      <c r="AN10" s="66"/>
      <c r="AO10" s="66"/>
      <c r="AP10" s="66"/>
      <c r="AQ10" s="66"/>
      <c r="AR10" s="66"/>
      <c r="AS10" s="66"/>
      <c r="AT10" s="65">
        <f>データ!$V$6</f>
        <v>2.21</v>
      </c>
      <c r="AU10" s="65"/>
      <c r="AV10" s="65"/>
      <c r="AW10" s="65"/>
      <c r="AX10" s="65"/>
      <c r="AY10" s="65"/>
      <c r="AZ10" s="65"/>
      <c r="BA10" s="65"/>
      <c r="BB10" s="65">
        <f>データ!$W$6</f>
        <v>97.74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M9fUeDkKhXU/MGpfTKNs45AJuMrjvPIzuG4Sze1IwkuOcTTaT94KeH8rWpXoSjWnpw2x7Fs22nBNIUbNX4D5Og==" saltValue="TBXDm1xFP1ZPt+XL2yThm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202134</v>
      </c>
      <c r="D6" s="33">
        <f t="shared" si="3"/>
        <v>47</v>
      </c>
      <c r="E6" s="33">
        <f t="shared" si="3"/>
        <v>1</v>
      </c>
      <c r="F6" s="33">
        <f t="shared" si="3"/>
        <v>0</v>
      </c>
      <c r="G6" s="33">
        <f t="shared" si="3"/>
        <v>0</v>
      </c>
      <c r="H6" s="33" t="str">
        <f t="shared" si="3"/>
        <v>長野県　飯山市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1.01</v>
      </c>
      <c r="Q6" s="34">
        <f t="shared" si="3"/>
        <v>3180</v>
      </c>
      <c r="R6" s="34">
        <f t="shared" si="3"/>
        <v>21484</v>
      </c>
      <c r="S6" s="34">
        <f t="shared" si="3"/>
        <v>202.43</v>
      </c>
      <c r="T6" s="34">
        <f t="shared" si="3"/>
        <v>106.13</v>
      </c>
      <c r="U6" s="34">
        <f t="shared" si="3"/>
        <v>216</v>
      </c>
      <c r="V6" s="34">
        <f t="shared" si="3"/>
        <v>2.21</v>
      </c>
      <c r="W6" s="34">
        <f t="shared" si="3"/>
        <v>97.74</v>
      </c>
      <c r="X6" s="35">
        <f>IF(X7="",NA(),X7)</f>
        <v>87.96</v>
      </c>
      <c r="Y6" s="35">
        <f t="shared" ref="Y6:AG6" si="4">IF(Y7="",NA(),Y7)</f>
        <v>88.14</v>
      </c>
      <c r="Z6" s="35">
        <f t="shared" si="4"/>
        <v>83.67</v>
      </c>
      <c r="AA6" s="35">
        <f t="shared" si="4"/>
        <v>84.81</v>
      </c>
      <c r="AB6" s="35">
        <f t="shared" si="4"/>
        <v>128.44</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1026.06</v>
      </c>
      <c r="BF6" s="35">
        <f t="shared" ref="BF6:BN6" si="7">IF(BF7="",NA(),BF7)</f>
        <v>980.11</v>
      </c>
      <c r="BG6" s="35">
        <f t="shared" si="7"/>
        <v>931.82</v>
      </c>
      <c r="BH6" s="35">
        <f t="shared" si="7"/>
        <v>912.65</v>
      </c>
      <c r="BI6" s="35">
        <f t="shared" si="7"/>
        <v>51.6</v>
      </c>
      <c r="BJ6" s="35">
        <f t="shared" si="7"/>
        <v>1113.76</v>
      </c>
      <c r="BK6" s="35">
        <f t="shared" si="7"/>
        <v>1125.69</v>
      </c>
      <c r="BL6" s="35">
        <f t="shared" si="7"/>
        <v>1134.67</v>
      </c>
      <c r="BM6" s="35">
        <f t="shared" si="7"/>
        <v>1144.79</v>
      </c>
      <c r="BN6" s="35">
        <f t="shared" si="7"/>
        <v>1302.33</v>
      </c>
      <c r="BO6" s="34" t="str">
        <f>IF(BO7="","",IF(BO7="-","【-】","【"&amp;SUBSTITUTE(TEXT(BO7,"#,##0.00"),"-","△")&amp;"】"))</f>
        <v>【1,141.75】</v>
      </c>
      <c r="BP6" s="35">
        <f>IF(BP7="",NA(),BP7)</f>
        <v>65.180000000000007</v>
      </c>
      <c r="BQ6" s="35">
        <f t="shared" ref="BQ6:BY6" si="8">IF(BQ7="",NA(),BQ7)</f>
        <v>70.150000000000006</v>
      </c>
      <c r="BR6" s="35">
        <f t="shared" si="8"/>
        <v>67.64</v>
      </c>
      <c r="BS6" s="35">
        <f t="shared" si="8"/>
        <v>67.66</v>
      </c>
      <c r="BT6" s="35">
        <f t="shared" si="8"/>
        <v>109.04</v>
      </c>
      <c r="BU6" s="35">
        <f t="shared" si="8"/>
        <v>34.25</v>
      </c>
      <c r="BV6" s="35">
        <f t="shared" si="8"/>
        <v>46.48</v>
      </c>
      <c r="BW6" s="35">
        <f t="shared" si="8"/>
        <v>40.6</v>
      </c>
      <c r="BX6" s="35">
        <f t="shared" si="8"/>
        <v>56.04</v>
      </c>
      <c r="BY6" s="35">
        <f t="shared" si="8"/>
        <v>40.89</v>
      </c>
      <c r="BZ6" s="34" t="str">
        <f>IF(BZ7="","",IF(BZ7="-","【-】","【"&amp;SUBSTITUTE(TEXT(BZ7,"#,##0.00"),"-","△")&amp;"】"))</f>
        <v>【54.93】</v>
      </c>
      <c r="CA6" s="35">
        <f>IF(CA7="",NA(),CA7)</f>
        <v>300.54000000000002</v>
      </c>
      <c r="CB6" s="35">
        <f t="shared" ref="CB6:CJ6" si="9">IF(CB7="",NA(),CB7)</f>
        <v>282.58</v>
      </c>
      <c r="CC6" s="35">
        <f t="shared" si="9"/>
        <v>297.75</v>
      </c>
      <c r="CD6" s="35">
        <f t="shared" si="9"/>
        <v>297.12</v>
      </c>
      <c r="CE6" s="35">
        <f t="shared" si="9"/>
        <v>119.29</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29.7</v>
      </c>
      <c r="CM6" s="35">
        <f t="shared" ref="CM6:CU6" si="10">IF(CM7="",NA(),CM7)</f>
        <v>29.42</v>
      </c>
      <c r="CN6" s="35">
        <f t="shared" si="10"/>
        <v>28.92</v>
      </c>
      <c r="CO6" s="35">
        <f t="shared" si="10"/>
        <v>29.4</v>
      </c>
      <c r="CP6" s="35">
        <f t="shared" si="10"/>
        <v>17.559999999999999</v>
      </c>
      <c r="CQ6" s="35">
        <f t="shared" si="10"/>
        <v>57.55</v>
      </c>
      <c r="CR6" s="35">
        <f t="shared" si="10"/>
        <v>57.43</v>
      </c>
      <c r="CS6" s="35">
        <f t="shared" si="10"/>
        <v>57.29</v>
      </c>
      <c r="CT6" s="35">
        <f t="shared" si="10"/>
        <v>55.9</v>
      </c>
      <c r="CU6" s="35">
        <f t="shared" si="10"/>
        <v>47.95</v>
      </c>
      <c r="CV6" s="34" t="str">
        <f>IF(CV7="","",IF(CV7="-","【-】","【"&amp;SUBSTITUTE(TEXT(CV7,"#,##0.00"),"-","△")&amp;"】"))</f>
        <v>【56.91】</v>
      </c>
      <c r="CW6" s="35">
        <f>IF(CW7="",NA(),CW7)</f>
        <v>74.36</v>
      </c>
      <c r="CX6" s="35">
        <f t="shared" ref="CX6:DF6" si="11">IF(CX7="",NA(),CX7)</f>
        <v>73.680000000000007</v>
      </c>
      <c r="CY6" s="35">
        <f t="shared" si="11"/>
        <v>73.08</v>
      </c>
      <c r="CZ6" s="35">
        <f t="shared" si="11"/>
        <v>71.27</v>
      </c>
      <c r="DA6" s="35">
        <f t="shared" si="11"/>
        <v>60.51</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0.08</v>
      </c>
      <c r="EE6" s="34">
        <f t="shared" ref="EE6:EM6" si="14">IF(EE7="",NA(),EE7)</f>
        <v>0</v>
      </c>
      <c r="EF6" s="35">
        <f t="shared" si="14"/>
        <v>0.16</v>
      </c>
      <c r="EG6" s="35">
        <f t="shared" si="14"/>
        <v>0.18</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202134</v>
      </c>
      <c r="D7" s="37">
        <v>47</v>
      </c>
      <c r="E7" s="37">
        <v>1</v>
      </c>
      <c r="F7" s="37">
        <v>0</v>
      </c>
      <c r="G7" s="37">
        <v>0</v>
      </c>
      <c r="H7" s="37" t="s">
        <v>108</v>
      </c>
      <c r="I7" s="37" t="s">
        <v>109</v>
      </c>
      <c r="J7" s="37" t="s">
        <v>110</v>
      </c>
      <c r="K7" s="37" t="s">
        <v>111</v>
      </c>
      <c r="L7" s="37" t="s">
        <v>112</v>
      </c>
      <c r="M7" s="37" t="s">
        <v>113</v>
      </c>
      <c r="N7" s="38" t="s">
        <v>114</v>
      </c>
      <c r="O7" s="38" t="s">
        <v>115</v>
      </c>
      <c r="P7" s="38">
        <v>1.01</v>
      </c>
      <c r="Q7" s="38">
        <v>3180</v>
      </c>
      <c r="R7" s="38">
        <v>21484</v>
      </c>
      <c r="S7" s="38">
        <v>202.43</v>
      </c>
      <c r="T7" s="38">
        <v>106.13</v>
      </c>
      <c r="U7" s="38">
        <v>216</v>
      </c>
      <c r="V7" s="38">
        <v>2.21</v>
      </c>
      <c r="W7" s="38">
        <v>97.74</v>
      </c>
      <c r="X7" s="38">
        <v>87.96</v>
      </c>
      <c r="Y7" s="38">
        <v>88.14</v>
      </c>
      <c r="Z7" s="38">
        <v>83.67</v>
      </c>
      <c r="AA7" s="38">
        <v>84.81</v>
      </c>
      <c r="AB7" s="38">
        <v>128.44</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1026.06</v>
      </c>
      <c r="BF7" s="38">
        <v>980.11</v>
      </c>
      <c r="BG7" s="38">
        <v>931.82</v>
      </c>
      <c r="BH7" s="38">
        <v>912.65</v>
      </c>
      <c r="BI7" s="38">
        <v>51.6</v>
      </c>
      <c r="BJ7" s="38">
        <v>1113.76</v>
      </c>
      <c r="BK7" s="38">
        <v>1125.69</v>
      </c>
      <c r="BL7" s="38">
        <v>1134.67</v>
      </c>
      <c r="BM7" s="38">
        <v>1144.79</v>
      </c>
      <c r="BN7" s="38">
        <v>1302.33</v>
      </c>
      <c r="BO7" s="38">
        <v>1141.75</v>
      </c>
      <c r="BP7" s="38">
        <v>65.180000000000007</v>
      </c>
      <c r="BQ7" s="38">
        <v>70.150000000000006</v>
      </c>
      <c r="BR7" s="38">
        <v>67.64</v>
      </c>
      <c r="BS7" s="38">
        <v>67.66</v>
      </c>
      <c r="BT7" s="38">
        <v>109.04</v>
      </c>
      <c r="BU7" s="38">
        <v>34.25</v>
      </c>
      <c r="BV7" s="38">
        <v>46.48</v>
      </c>
      <c r="BW7" s="38">
        <v>40.6</v>
      </c>
      <c r="BX7" s="38">
        <v>56.04</v>
      </c>
      <c r="BY7" s="38">
        <v>40.89</v>
      </c>
      <c r="BZ7" s="38">
        <v>54.93</v>
      </c>
      <c r="CA7" s="38">
        <v>300.54000000000002</v>
      </c>
      <c r="CB7" s="38">
        <v>282.58</v>
      </c>
      <c r="CC7" s="38">
        <v>297.75</v>
      </c>
      <c r="CD7" s="38">
        <v>297.12</v>
      </c>
      <c r="CE7" s="38">
        <v>119.29</v>
      </c>
      <c r="CF7" s="38">
        <v>501.18</v>
      </c>
      <c r="CG7" s="38">
        <v>376.61</v>
      </c>
      <c r="CH7" s="38">
        <v>440.03</v>
      </c>
      <c r="CI7" s="38">
        <v>304.35000000000002</v>
      </c>
      <c r="CJ7" s="38">
        <v>383.2</v>
      </c>
      <c r="CK7" s="38">
        <v>292.18</v>
      </c>
      <c r="CL7" s="38">
        <v>29.7</v>
      </c>
      <c r="CM7" s="38">
        <v>29.42</v>
      </c>
      <c r="CN7" s="38">
        <v>28.92</v>
      </c>
      <c r="CO7" s="38">
        <v>29.4</v>
      </c>
      <c r="CP7" s="38">
        <v>17.559999999999999</v>
      </c>
      <c r="CQ7" s="38">
        <v>57.55</v>
      </c>
      <c r="CR7" s="38">
        <v>57.43</v>
      </c>
      <c r="CS7" s="38">
        <v>57.29</v>
      </c>
      <c r="CT7" s="38">
        <v>55.9</v>
      </c>
      <c r="CU7" s="38">
        <v>47.95</v>
      </c>
      <c r="CV7" s="38">
        <v>56.91</v>
      </c>
      <c r="CW7" s="38">
        <v>74.36</v>
      </c>
      <c r="CX7" s="38">
        <v>73.680000000000007</v>
      </c>
      <c r="CY7" s="38">
        <v>73.08</v>
      </c>
      <c r="CZ7" s="38">
        <v>71.27</v>
      </c>
      <c r="DA7" s="38">
        <v>60.51</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0.08</v>
      </c>
      <c r="EE7" s="38">
        <v>0</v>
      </c>
      <c r="EF7" s="38">
        <v>0.16</v>
      </c>
      <c r="EG7" s="38">
        <v>0.18</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2019-02-20T12:15:46Z</cp:lastPrinted>
  <dcterms:created xsi:type="dcterms:W3CDTF">2018-12-03T08:43:21Z</dcterms:created>
  <dcterms:modified xsi:type="dcterms:W3CDTF">2019-02-20T12:15:49Z</dcterms:modified>
  <cp:category/>
</cp:coreProperties>
</file>