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EBvybfSoR+6i4aNjm7MZY0+AOm3s84nlGJrrs+fPjW+LNG07y/gGr5HevqIW0Xq5i4A5doU+YfxbE/inDp0KQ==" workbookSaltValue="60p8MaDjGh344x65isMvRg==" workbookSpinCount="100000" lockStructure="1"/>
  <bookViews>
    <workbookView xWindow="0" yWindow="0" windowWidth="20730" windowHeight="95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<sst xmlns="http://schemas.openxmlformats.org/spreadsheetml/2006/main" count="257" uniqueCount="123">
  <si>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</si>
  <si>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</si>
  <si>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</si>
  <si>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</si>
  <si>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</si>
  <si>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</si>
  <si>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</si>
  <si>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</si>
  <si>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</si>
  <si>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</si>
  <si>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</si>
  <si>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</si>
  <si>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</si>
  <si>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</si>
  <si>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</si>
  <si>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</si>
  <si>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</si>
  <si>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</si>
  <si>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</si>
  <si>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</si>
  <si>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</si>
  <si>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</si>
  <si>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</si>
  <si>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</si>
  <si>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</si>
  <si>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</si>
  <si>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</si>
  <si>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</si>
  <si>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</si>
  <si>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</si>
  <si>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</si>
  <si>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</si>
  <si>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</si>
  <si>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</si>
  <si>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</si>
  <si>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</si>
  <si>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</si>
  <si>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</si>
  <si>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</si>
  <si>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</si>
  <si>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</si>
  <si>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</si>
  <si>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</si>
  <si>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</si>
  <si>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</si>
  <si>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</si>
  <si>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</si>
  <si>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</si>
  <si>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</si>
  <si>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</si>
  <si>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</si>
  <si>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</si>
  <si>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</si>
  <si>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</si>
  <si>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</si>
  <si>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</si>
  <si>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</si>
  <si>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</si>
  <si>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</si>
  <si>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</si>
  <si>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</si>
  <si>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</si>
  <si>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</si>
  <si>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</si>
  <si>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</si>
  <si>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</si>
  <si>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</si>
  <si>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</si>
  <si>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</si>
  <si>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</si>
  <si>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</si>
  <si>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</si>
  <si>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</si>
  <si>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</si>
  <si>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</si>
  <si>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</si>
  <si>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</si>
  <si>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</si>
  <si>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</si>
  <si>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</si>
  <si>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</si>
  <si>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</si>
  <si>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</si>
  <si>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</si>
  <si>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</si>
  <si>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</si>
  <si>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</si>
  <si>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</si>
  <si>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</si>
  <si>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</si>
  <si>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</si>
  <si>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</si>
  <si>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</si>
  <si>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</si>
  <si>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</si>
  <si>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</si>
  <si>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</si>
  <si>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</si>
  <si>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</si>
  <si>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</si>
  <si>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</si>
  <si>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</si>
  <si>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</si>
  <si>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</si>
  <si>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</si>
  <si>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</si>
  <si>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</si>
  <si>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</si>
  <si>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</si>
  <si>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</si>
  <si>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</si>
  <si>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</si>
  <si>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</si>
  <si>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</si>
  <si>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</si>
  <si>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</si>
  <si>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</si>
  <si>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</si>
  <si>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</si>
  <si>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</si>
  <si>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管渠は、早いものでも耐用年数がまだ30年弱あるが、処理場については施設の長寿命化計画を策定し、計画的に更新工事を進めている。
　マンホールポンプ等の更新については、今後更新計画を策定し、順次更新していく予定としている。</t>
    <phoneticPr fontId="4"/>
  </si>
  <si>
    <t>　平成26年度より法適用事業とし、4年目の決算数値であり、様々な指標トレンドが比較検討できる素地が整ってきた段階。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</si>
  <si>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xml:space="preserve"> 当市の公共下水道事業は、平成26年度より地方公営企業法適用事業となった。
　経常収支比率はやや低下しているが、一般会計繰入金が減少したことに加え、有収水量の減少も影響している。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く管渠延長が長くなり、工事費に伴う企業債が膨らんだこと、また、主な工事が平成23年度まで行われていたことから、企業債残高が減ってきていないことが要因である。
　経費回収率、汚水処理原価については、職員数の減少、構成職員の平均年齢低下などで給与費が低下したことなども要因と考えられる。
　水洗化率の低さは当事業最大の問題である。これにより、施設利用率も低値となっている。一般的に供用開始から時間が経つほど水洗化率は上がるとされているが、上述のとおり下水道事業の中では歴史が浅い方でもあり、訪問相談員による戸別訪問相談を実施する等の接続促進策を進めているが、高齢化率が県下19市でも高位に位置する当市では、特に高齢世帯への説明に対して理解をしていただくことが困難な状況である。</t>
    <rPh sb="39" eb="41">
      <t>ケイジョウ</t>
    </rPh>
    <rPh sb="41" eb="43">
      <t>シュウシ</t>
    </rPh>
    <rPh sb="43" eb="45">
      <t>ヒリツ</t>
    </rPh>
    <rPh sb="48" eb="50">
      <t>テイカ</t>
    </rPh>
    <rPh sb="56" eb="58">
      <t>イッパン</t>
    </rPh>
    <rPh sb="58" eb="60">
      <t>カイケイ</t>
    </rPh>
    <rPh sb="60" eb="62">
      <t>クリイレ</t>
    </rPh>
    <rPh sb="62" eb="63">
      <t>キン</t>
    </rPh>
    <rPh sb="64" eb="66">
      <t>ゲンショウ</t>
    </rPh>
    <rPh sb="71" eb="72">
      <t>クワ</t>
    </rPh>
    <rPh sb="74" eb="76">
      <t>ユウシュウ</t>
    </rPh>
    <rPh sb="76" eb="78">
      <t>スイリョウ</t>
    </rPh>
    <rPh sb="79" eb="81">
      <t>ゲンショウ</t>
    </rPh>
    <rPh sb="82" eb="84">
      <t>エイキョウ</t>
    </rPh>
    <rPh sb="301" eb="303">
      <t>ケイヒ</t>
    </rPh>
    <rPh sb="303" eb="305">
      <t>カイシュウ</t>
    </rPh>
    <rPh sb="305" eb="306">
      <t>リツ</t>
    </rPh>
    <rPh sb="307" eb="309">
      <t>オスイ</t>
    </rPh>
    <rPh sb="309" eb="311">
      <t>ショリ</t>
    </rPh>
    <rPh sb="311" eb="313">
      <t>ゲンカ</t>
    </rPh>
    <rPh sb="319" eb="322">
      <t>ショクインスウ</t>
    </rPh>
    <rPh sb="323" eb="325">
      <t>ゲンショウ</t>
    </rPh>
    <rPh sb="326" eb="328">
      <t>コウセイ</t>
    </rPh>
    <rPh sb="498" eb="501">
      <t>コウレイカ</t>
    </rPh>
    <rPh sb="501" eb="502">
      <t>リツ</t>
    </rPh>
    <rPh sb="503" eb="505">
      <t>ケンカ</t>
    </rPh>
    <rPh sb="507" eb="508">
      <t>シ</t>
    </rPh>
    <rPh sb="510" eb="512">
      <t>コウイ</t>
    </rPh>
    <rPh sb="513" eb="515">
      <t>イチ</t>
    </rPh>
    <rPh sb="517" eb="519">
      <t>トウシ</t>
    </rPh>
    <rPh sb="530" eb="532">
      <t>セツメイ</t>
    </rPh>
    <rPh sb="533" eb="534">
      <t>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</si>
</sst>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formatCode="#,##0.00;&quot;△&quot;#,##0.00;&quot;-&quot;">
                  <c:v>0.36</c:v>
                </c:pt>
              </c:numCache>
            </c:numRef>
          </c:val>
          <c:extLst xmlns:c16r2="http://schemas.microsoft.com/office/drawing/2015/06/chart">
            <c:ext xmlns:c16="http://schemas.microsoft.com/office/drawing/2014/chart" uri="{C3380CC4-5D6E-409C-BE32-E72D297353CC}">
              <c16:uniqueId val="{00000000-895C-48D8-BF5B-F0990F7C159E}"/>
            </c:ext>
          </c:extLst>
        </c:ser>
        <c:dLbls>
          <c:showLegendKey val="0"/>
          <c:showVal val="0"/>
          <c:showCatName val="0"/>
          <c:showSerName val="0"/>
          <c:showPercent val="0"/>
          <c:showBubbleSize val="0"/>
        </c:dLbls>
        <c:gapWidth val="150"/>
        <c:axId val="91946368"/>
        <c:axId val="923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895C-48D8-BF5B-F0990F7C159E}"/>
            </c:ext>
          </c:extLst>
        </c:ser>
        <c:dLbls>
          <c:showLegendKey val="0"/>
          <c:showVal val="0"/>
          <c:showCatName val="0"/>
          <c:showSerName val="0"/>
          <c:showPercent val="0"/>
          <c:showBubbleSize val="0"/>
        </c:dLbls>
        <c:marker val="1"/>
        <c:smooth val="0"/>
        <c:axId val="91946368"/>
        <c:axId val="92345856"/>
      </c:lineChart>
      <c:dateAx>
        <c:axId val="91946368"/>
        <c:scaling>
          <c:orientation val="minMax"/>
        </c:scaling>
        <c:delete val="1"/>
        <c:axPos val="b"/>
        <c:numFmt formatCode="ge" sourceLinked="1"/>
        <c:majorTickMark val="none"/>
        <c:minorTickMark val="none"/>
        <c:tickLblPos val="none"/>
        <c:crossAx val="92345856"/>
        <c:crosses val="autoZero"/>
        <c:auto val="1"/>
        <c:lblOffset val="100"/>
        <c:baseTimeUnit val="years"/>
      </c:dateAx>
      <c:valAx>
        <c:axId val="92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40.270000000000003</c:v>
                </c:pt>
                <c:pt idx="2">
                  <c:v>45.91</c:v>
                </c:pt>
                <c:pt idx="3">
                  <c:v>45.79</c:v>
                </c:pt>
                <c:pt idx="4">
                  <c:v>45.69</c:v>
                </c:pt>
              </c:numCache>
            </c:numRef>
          </c:val>
          <c:extLst xmlns:c16r2="http://schemas.microsoft.com/office/drawing/2015/06/chart">
            <c:ext xmlns:c16="http://schemas.microsoft.com/office/drawing/2014/chart" uri="{C3380CC4-5D6E-409C-BE32-E72D297353CC}">
              <c16:uniqueId val="{00000000-14AD-414B-8231-0ED738447F6C}"/>
            </c:ext>
          </c:extLst>
        </c:ser>
        <c:dLbls>
          <c:showLegendKey val="0"/>
          <c:showVal val="0"/>
          <c:showCatName val="0"/>
          <c:showSerName val="0"/>
          <c:showPercent val="0"/>
          <c:showBubbleSize val="0"/>
        </c:dLbls>
        <c:gapWidth val="150"/>
        <c:axId val="46042112"/>
        <c:axId val="460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14AD-414B-8231-0ED738447F6C}"/>
            </c:ext>
          </c:extLst>
        </c:ser>
        <c:dLbls>
          <c:showLegendKey val="0"/>
          <c:showVal val="0"/>
          <c:showCatName val="0"/>
          <c:showSerName val="0"/>
          <c:showPercent val="0"/>
          <c:showBubbleSize val="0"/>
        </c:dLbls>
        <c:marker val="1"/>
        <c:smooth val="0"/>
        <c:axId val="46042112"/>
        <c:axId val="46056576"/>
      </c:lineChart>
      <c:dateAx>
        <c:axId val="46042112"/>
        <c:scaling>
          <c:orientation val="minMax"/>
        </c:scaling>
        <c:delete val="1"/>
        <c:axPos val="b"/>
        <c:numFmt formatCode="ge" sourceLinked="1"/>
        <c:majorTickMark val="none"/>
        <c:minorTickMark val="none"/>
        <c:tickLblPos val="none"/>
        <c:crossAx val="46056576"/>
        <c:crosses val="autoZero"/>
        <c:auto val="1"/>
        <c:lblOffset val="100"/>
        <c:baseTimeUnit val="years"/>
      </c:dateAx>
      <c:valAx>
        <c:axId val="46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71.44</c:v>
                </c:pt>
                <c:pt idx="2">
                  <c:v>72.08</c:v>
                </c:pt>
                <c:pt idx="3">
                  <c:v>73.56</c:v>
                </c:pt>
                <c:pt idx="4">
                  <c:v>75.8</c:v>
                </c:pt>
              </c:numCache>
            </c:numRef>
          </c:val>
          <c:extLst xmlns:c16r2="http://schemas.microsoft.com/office/drawing/2015/06/chart">
            <c:ext xmlns:c16="http://schemas.microsoft.com/office/drawing/2014/chart" uri="{C3380CC4-5D6E-409C-BE32-E72D297353CC}">
              <c16:uniqueId val="{00000000-3196-4D14-8610-EA1E55A01010}"/>
            </c:ext>
          </c:extLst>
        </c:ser>
        <c:dLbls>
          <c:showLegendKey val="0"/>
          <c:showVal val="0"/>
          <c:showCatName val="0"/>
          <c:showSerName val="0"/>
          <c:showPercent val="0"/>
          <c:showBubbleSize val="0"/>
        </c:dLbls>
        <c:gapWidth val="150"/>
        <c:axId val="45456768"/>
        <c:axId val="454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196-4D14-8610-EA1E55A01010}"/>
            </c:ext>
          </c:extLst>
        </c:ser>
        <c:dLbls>
          <c:showLegendKey val="0"/>
          <c:showVal val="0"/>
          <c:showCatName val="0"/>
          <c:showSerName val="0"/>
          <c:showPercent val="0"/>
          <c:showBubbleSize val="0"/>
        </c:dLbls>
        <c:marker val="1"/>
        <c:smooth val="0"/>
        <c:axId val="45456768"/>
        <c:axId val="45458944"/>
      </c:lineChart>
      <c:dateAx>
        <c:axId val="45456768"/>
        <c:scaling>
          <c:orientation val="minMax"/>
        </c:scaling>
        <c:delete val="1"/>
        <c:axPos val="b"/>
        <c:numFmt formatCode="ge" sourceLinked="1"/>
        <c:majorTickMark val="none"/>
        <c:minorTickMark val="none"/>
        <c:tickLblPos val="none"/>
        <c:crossAx val="45458944"/>
        <c:crosses val="autoZero"/>
        <c:auto val="1"/>
        <c:lblOffset val="100"/>
        <c:baseTimeUnit val="years"/>
      </c:dateAx>
      <c:valAx>
        <c:axId val="454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102.77</c:v>
                </c:pt>
                <c:pt idx="2">
                  <c:v>108.86</c:v>
                </c:pt>
                <c:pt idx="3">
                  <c:v>110.81</c:v>
                </c:pt>
                <c:pt idx="4">
                  <c:v>100.45</c:v>
                </c:pt>
              </c:numCache>
            </c:numRef>
          </c:val>
          <c:extLst xmlns:c16r2="http://schemas.microsoft.com/office/drawing/2015/06/chart">
            <c:ext xmlns:c16="http://schemas.microsoft.com/office/drawing/2014/chart" uri="{C3380CC4-5D6E-409C-BE32-E72D297353CC}">
              <c16:uniqueId val="{00000000-9485-49C5-9038-7D71EB44E014}"/>
            </c:ext>
          </c:extLst>
        </c:ser>
        <c:dLbls>
          <c:showLegendKey val="0"/>
          <c:showVal val="0"/>
          <c:showCatName val="0"/>
          <c:showSerName val="0"/>
          <c:showPercent val="0"/>
          <c:showBubbleSize val="0"/>
        </c:dLbls>
        <c:gapWidth val="150"/>
        <c:axId val="92386048"/>
        <c:axId val="923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9485-49C5-9038-7D71EB44E014}"/>
            </c:ext>
          </c:extLst>
        </c:ser>
        <c:dLbls>
          <c:showLegendKey val="0"/>
          <c:showVal val="0"/>
          <c:showCatName val="0"/>
          <c:showSerName val="0"/>
          <c:showPercent val="0"/>
          <c:showBubbleSize val="0"/>
        </c:dLbls>
        <c:marker val="1"/>
        <c:smooth val="0"/>
        <c:axId val="92386048"/>
        <c:axId val="92391296"/>
      </c:lineChart>
      <c:dateAx>
        <c:axId val="92386048"/>
        <c:scaling>
          <c:orientation val="minMax"/>
        </c:scaling>
        <c:delete val="1"/>
        <c:axPos val="b"/>
        <c:numFmt formatCode="ge" sourceLinked="1"/>
        <c:majorTickMark val="none"/>
        <c:minorTickMark val="none"/>
        <c:tickLblPos val="none"/>
        <c:crossAx val="92391296"/>
        <c:crosses val="autoZero"/>
        <c:auto val="1"/>
        <c:lblOffset val="100"/>
        <c:baseTimeUnit val="years"/>
      </c:dateAx>
      <c:valAx>
        <c:axId val="92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3.97</c:v>
                </c:pt>
                <c:pt idx="2">
                  <c:v>7.5</c:v>
                </c:pt>
                <c:pt idx="3">
                  <c:v>11.02</c:v>
                </c:pt>
                <c:pt idx="4">
                  <c:v>14.06</c:v>
                </c:pt>
              </c:numCache>
            </c:numRef>
          </c:val>
          <c:extLst xmlns:c16r2="http://schemas.microsoft.com/office/drawing/2015/06/chart">
            <c:ext xmlns:c16="http://schemas.microsoft.com/office/drawing/2014/chart" uri="{C3380CC4-5D6E-409C-BE32-E72D297353CC}">
              <c16:uniqueId val="{00000000-8BEA-4833-96DD-38509A89253C}"/>
            </c:ext>
          </c:extLst>
        </c:ser>
        <c:dLbls>
          <c:showLegendKey val="0"/>
          <c:showVal val="0"/>
          <c:showCatName val="0"/>
          <c:showSerName val="0"/>
          <c:showPercent val="0"/>
          <c:showBubbleSize val="0"/>
        </c:dLbls>
        <c:gapWidth val="150"/>
        <c:axId val="45388160"/>
        <c:axId val="453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8BEA-4833-96DD-38509A89253C}"/>
            </c:ext>
          </c:extLst>
        </c:ser>
        <c:dLbls>
          <c:showLegendKey val="0"/>
          <c:showVal val="0"/>
          <c:showCatName val="0"/>
          <c:showSerName val="0"/>
          <c:showPercent val="0"/>
          <c:showBubbleSize val="0"/>
        </c:dLbls>
        <c:marker val="1"/>
        <c:smooth val="0"/>
        <c:axId val="45388160"/>
        <c:axId val="45390080"/>
      </c:lineChart>
      <c:dateAx>
        <c:axId val="45388160"/>
        <c:scaling>
          <c:orientation val="minMax"/>
        </c:scaling>
        <c:delete val="1"/>
        <c:axPos val="b"/>
        <c:numFmt formatCode="ge" sourceLinked="1"/>
        <c:majorTickMark val="none"/>
        <c:minorTickMark val="none"/>
        <c:tickLblPos val="none"/>
        <c:crossAx val="45390080"/>
        <c:crosses val="autoZero"/>
        <c:auto val="1"/>
        <c:lblOffset val="100"/>
        <c:baseTimeUnit val="years"/>
      </c:dateAx>
      <c:valAx>
        <c:axId val="453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69-423E-A3FD-A3FDE762F466}"/>
            </c:ext>
          </c:extLst>
        </c:ser>
        <c:dLbls>
          <c:showLegendKey val="0"/>
          <c:showVal val="0"/>
          <c:showCatName val="0"/>
          <c:showSerName val="0"/>
          <c:showPercent val="0"/>
          <c:showBubbleSize val="0"/>
        </c:dLbls>
        <c:gapWidth val="150"/>
        <c:axId val="45762816"/>
        <c:axId val="457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E69-423E-A3FD-A3FDE762F466}"/>
            </c:ext>
          </c:extLst>
        </c:ser>
        <c:dLbls>
          <c:showLegendKey val="0"/>
          <c:showVal val="0"/>
          <c:showCatName val="0"/>
          <c:showSerName val="0"/>
          <c:showPercent val="0"/>
          <c:showBubbleSize val="0"/>
        </c:dLbls>
        <c:marker val="1"/>
        <c:smooth val="0"/>
        <c:axId val="45762816"/>
        <c:axId val="45769088"/>
      </c:lineChart>
      <c:dateAx>
        <c:axId val="45762816"/>
        <c:scaling>
          <c:orientation val="minMax"/>
        </c:scaling>
        <c:delete val="1"/>
        <c:axPos val="b"/>
        <c:numFmt formatCode="ge" sourceLinked="1"/>
        <c:majorTickMark val="none"/>
        <c:minorTickMark val="none"/>
        <c:tickLblPos val="none"/>
        <c:crossAx val="45769088"/>
        <c:crosses val="autoZero"/>
        <c:auto val="1"/>
        <c:lblOffset val="100"/>
        <c:baseTimeUnit val="years"/>
      </c:dateAx>
      <c:valAx>
        <c:axId val="45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6.1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706-46DE-8959-C7DF34653D34}"/>
            </c:ext>
          </c:extLst>
        </c:ser>
        <c:dLbls>
          <c:showLegendKey val="0"/>
          <c:showVal val="0"/>
          <c:showCatName val="0"/>
          <c:showSerName val="0"/>
          <c:showPercent val="0"/>
          <c:showBubbleSize val="0"/>
        </c:dLbls>
        <c:gapWidth val="150"/>
        <c:axId val="45784448"/>
        <c:axId val="903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E706-46DE-8959-C7DF34653D34}"/>
            </c:ext>
          </c:extLst>
        </c:ser>
        <c:dLbls>
          <c:showLegendKey val="0"/>
          <c:showVal val="0"/>
          <c:showCatName val="0"/>
          <c:showSerName val="0"/>
          <c:showPercent val="0"/>
          <c:showBubbleSize val="0"/>
        </c:dLbls>
        <c:marker val="1"/>
        <c:smooth val="0"/>
        <c:axId val="45784448"/>
        <c:axId val="90334720"/>
      </c:lineChart>
      <c:dateAx>
        <c:axId val="45784448"/>
        <c:scaling>
          <c:orientation val="minMax"/>
        </c:scaling>
        <c:delete val="1"/>
        <c:axPos val="b"/>
        <c:numFmt formatCode="ge" sourceLinked="1"/>
        <c:majorTickMark val="none"/>
        <c:minorTickMark val="none"/>
        <c:tickLblPos val="none"/>
        <c:crossAx val="90334720"/>
        <c:crosses val="autoZero"/>
        <c:auto val="1"/>
        <c:lblOffset val="100"/>
        <c:baseTimeUnit val="years"/>
      </c:dateAx>
      <c:valAx>
        <c:axId val="90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43.16</c:v>
                </c:pt>
                <c:pt idx="2">
                  <c:v>58.04</c:v>
                </c:pt>
                <c:pt idx="3">
                  <c:v>77.92</c:v>
                </c:pt>
                <c:pt idx="4">
                  <c:v>44.74</c:v>
                </c:pt>
              </c:numCache>
            </c:numRef>
          </c:val>
          <c:extLst xmlns:c16r2="http://schemas.microsoft.com/office/drawing/2015/06/chart">
            <c:ext xmlns:c16="http://schemas.microsoft.com/office/drawing/2014/chart" uri="{C3380CC4-5D6E-409C-BE32-E72D297353CC}">
              <c16:uniqueId val="{00000000-EF6F-4DD2-A2D0-6B449EA5287D}"/>
            </c:ext>
          </c:extLst>
        </c:ser>
        <c:dLbls>
          <c:showLegendKey val="0"/>
          <c:showVal val="0"/>
          <c:showCatName val="0"/>
          <c:showSerName val="0"/>
          <c:showPercent val="0"/>
          <c:showBubbleSize val="0"/>
        </c:dLbls>
        <c:gapWidth val="150"/>
        <c:axId val="45842432"/>
        <c:axId val="458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EF6F-4DD2-A2D0-6B449EA5287D}"/>
            </c:ext>
          </c:extLst>
        </c:ser>
        <c:dLbls>
          <c:showLegendKey val="0"/>
          <c:showVal val="0"/>
          <c:showCatName val="0"/>
          <c:showSerName val="0"/>
          <c:showPercent val="0"/>
          <c:showBubbleSize val="0"/>
        </c:dLbls>
        <c:marker val="1"/>
        <c:smooth val="0"/>
        <c:axId val="45842432"/>
        <c:axId val="45844352"/>
      </c:lineChart>
      <c:dateAx>
        <c:axId val="45842432"/>
        <c:scaling>
          <c:orientation val="minMax"/>
        </c:scaling>
        <c:delete val="1"/>
        <c:axPos val="b"/>
        <c:numFmt formatCode="ge" sourceLinked="1"/>
        <c:majorTickMark val="none"/>
        <c:minorTickMark val="none"/>
        <c:tickLblPos val="none"/>
        <c:crossAx val="45844352"/>
        <c:crosses val="autoZero"/>
        <c:auto val="1"/>
        <c:lblOffset val="100"/>
        <c:baseTimeUnit val="years"/>
      </c:dateAx>
      <c:valAx>
        <c:axId val="458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1766.54</c:v>
                </c:pt>
                <c:pt idx="2">
                  <c:v>1886.29</c:v>
                </c:pt>
                <c:pt idx="3">
                  <c:v>1949.75</c:v>
                </c:pt>
                <c:pt idx="4">
                  <c:v>1933.01</c:v>
                </c:pt>
              </c:numCache>
            </c:numRef>
          </c:val>
          <c:extLst xmlns:c16r2="http://schemas.microsoft.com/office/drawing/2015/06/chart">
            <c:ext xmlns:c16="http://schemas.microsoft.com/office/drawing/2014/chart" uri="{C3380CC4-5D6E-409C-BE32-E72D297353CC}">
              <c16:uniqueId val="{00000000-5AFC-4E40-AB69-3FB4C94ACC74}"/>
            </c:ext>
          </c:extLst>
        </c:ser>
        <c:dLbls>
          <c:showLegendKey val="0"/>
          <c:showVal val="0"/>
          <c:showCatName val="0"/>
          <c:showSerName val="0"/>
          <c:showPercent val="0"/>
          <c:showBubbleSize val="0"/>
        </c:dLbls>
        <c:gapWidth val="150"/>
        <c:axId val="45896064"/>
        <c:axId val="458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5AFC-4E40-AB69-3FB4C94ACC74}"/>
            </c:ext>
          </c:extLst>
        </c:ser>
        <c:dLbls>
          <c:showLegendKey val="0"/>
          <c:showVal val="0"/>
          <c:showCatName val="0"/>
          <c:showSerName val="0"/>
          <c:showPercent val="0"/>
          <c:showBubbleSize val="0"/>
        </c:dLbls>
        <c:marker val="1"/>
        <c:smooth val="0"/>
        <c:axId val="45896064"/>
        <c:axId val="45897984"/>
      </c:lineChart>
      <c:dateAx>
        <c:axId val="45896064"/>
        <c:scaling>
          <c:orientation val="minMax"/>
        </c:scaling>
        <c:delete val="1"/>
        <c:axPos val="b"/>
        <c:numFmt formatCode="ge" sourceLinked="1"/>
        <c:majorTickMark val="none"/>
        <c:minorTickMark val="none"/>
        <c:tickLblPos val="none"/>
        <c:crossAx val="45897984"/>
        <c:crosses val="autoZero"/>
        <c:auto val="1"/>
        <c:lblOffset val="100"/>
        <c:baseTimeUnit val="years"/>
      </c:dateAx>
      <c:valAx>
        <c:axId val="45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90.64</c:v>
                </c:pt>
                <c:pt idx="2">
                  <c:v>119.58</c:v>
                </c:pt>
                <c:pt idx="3">
                  <c:v>106.49</c:v>
                </c:pt>
                <c:pt idx="4">
                  <c:v>144.47999999999999</c:v>
                </c:pt>
              </c:numCache>
            </c:numRef>
          </c:val>
          <c:extLst xmlns:c16r2="http://schemas.microsoft.com/office/drawing/2015/06/chart">
            <c:ext xmlns:c16="http://schemas.microsoft.com/office/drawing/2014/chart" uri="{C3380CC4-5D6E-409C-BE32-E72D297353CC}">
              <c16:uniqueId val="{00000000-8D2B-43CC-960C-8E0A6D477D47}"/>
            </c:ext>
          </c:extLst>
        </c:ser>
        <c:dLbls>
          <c:showLegendKey val="0"/>
          <c:showVal val="0"/>
          <c:showCatName val="0"/>
          <c:showSerName val="0"/>
          <c:showPercent val="0"/>
          <c:showBubbleSize val="0"/>
        </c:dLbls>
        <c:gapWidth val="150"/>
        <c:axId val="45921024"/>
        <c:axId val="459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D2B-43CC-960C-8E0A6D477D47}"/>
            </c:ext>
          </c:extLst>
        </c:ser>
        <c:dLbls>
          <c:showLegendKey val="0"/>
          <c:showVal val="0"/>
          <c:showCatName val="0"/>
          <c:showSerName val="0"/>
          <c:showPercent val="0"/>
          <c:showBubbleSize val="0"/>
        </c:dLbls>
        <c:marker val="1"/>
        <c:smooth val="0"/>
        <c:axId val="45921024"/>
        <c:axId val="45922944"/>
      </c:lineChart>
      <c:dateAx>
        <c:axId val="45921024"/>
        <c:scaling>
          <c:orientation val="minMax"/>
        </c:scaling>
        <c:delete val="1"/>
        <c:axPos val="b"/>
        <c:numFmt formatCode="ge" sourceLinked="1"/>
        <c:majorTickMark val="none"/>
        <c:minorTickMark val="none"/>
        <c:tickLblPos val="none"/>
        <c:crossAx val="45922944"/>
        <c:crosses val="autoZero"/>
        <c:auto val="1"/>
        <c:lblOffset val="100"/>
        <c:baseTimeUnit val="years"/>
      </c:dateAx>
      <c:valAx>
        <c:axId val="45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223.3</c:v>
                </c:pt>
                <c:pt idx="2">
                  <c:v>178.34</c:v>
                </c:pt>
                <c:pt idx="3">
                  <c:v>190.45</c:v>
                </c:pt>
                <c:pt idx="4">
                  <c:v>139.97</c:v>
                </c:pt>
              </c:numCache>
            </c:numRef>
          </c:val>
          <c:extLst xmlns:c16r2="http://schemas.microsoft.com/office/drawing/2015/06/chart">
            <c:ext xmlns:c16="http://schemas.microsoft.com/office/drawing/2014/chart" uri="{C3380CC4-5D6E-409C-BE32-E72D297353CC}">
              <c16:uniqueId val="{00000000-F8B6-467B-8ED7-3989C18FCB22}"/>
            </c:ext>
          </c:extLst>
        </c:ser>
        <c:dLbls>
          <c:showLegendKey val="0"/>
          <c:showVal val="0"/>
          <c:showCatName val="0"/>
          <c:showSerName val="0"/>
          <c:showPercent val="0"/>
          <c:showBubbleSize val="0"/>
        </c:dLbls>
        <c:gapWidth val="150"/>
        <c:axId val="45939328"/>
        <c:axId val="460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F8B6-467B-8ED7-3989C18FCB22}"/>
            </c:ext>
          </c:extLst>
        </c:ser>
        <c:dLbls>
          <c:showLegendKey val="0"/>
          <c:showVal val="0"/>
          <c:showCatName val="0"/>
          <c:showSerName val="0"/>
          <c:showPercent val="0"/>
          <c:showBubbleSize val="0"/>
        </c:dLbls>
        <c:marker val="1"/>
        <c:smooth val="0"/>
        <c:axId val="45939328"/>
        <c:axId val="46027520"/>
      </c:lineChart>
      <c:dateAx>
        <c:axId val="45939328"/>
        <c:scaling>
          <c:orientation val="minMax"/>
        </c:scaling>
        <c:delete val="1"/>
        <c:axPos val="b"/>
        <c:numFmt formatCode="ge" sourceLinked="1"/>
        <c:majorTickMark val="none"/>
        <c:minorTickMark val="none"/>
        <c:tickLblPos val="none"/>
        <c:crossAx val="46027520"/>
        <c:crosses val="autoZero"/>
        <c:auto val="1"/>
        <c:lblOffset val="100"/>
        <c:baseTimeUnit val="years"/>
      </c:dateAx>
      <c:valAx>
        <c:axId val="46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大町市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28047</v>
      </c>
      <c r="AM8" s="50"/>
      <c r="AN8" s="50"/>
      <c r="AO8" s="50"/>
      <c r="AP8" s="50"/>
      <c r="AQ8" s="50"/>
      <c r="AR8" s="50"/>
      <c r="AS8" s="50"/>
      <c r="AT8" s="45">
        <f>データ!T6</f>
        <v>565.15</v>
      </c>
      <c r="AU8" s="45"/>
      <c r="AV8" s="45"/>
      <c r="AW8" s="45"/>
      <c r="AX8" s="45"/>
      <c r="AY8" s="45"/>
      <c r="AZ8" s="45"/>
      <c r="BA8" s="45"/>
      <c r="BB8" s="45">
        <f>データ!U6</f>
        <v>49.63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47.2</v>
      </c>
      <c r="J10" s="45"/>
      <c r="K10" s="45"/>
      <c r="L10" s="45"/>
      <c r="M10" s="45"/>
      <c r="N10" s="45"/>
      <c r="O10" s="45"/>
      <c r="P10" s="45">
        <f>データ!P6</f>
        <v>51.2</v>
      </c>
      <c r="Q10" s="45"/>
      <c r="R10" s="45"/>
      <c r="S10" s="45"/>
      <c r="T10" s="45"/>
      <c r="U10" s="45"/>
      <c r="V10" s="45"/>
      <c r="W10" s="45">
        <f>データ!Q6</f>
        <v>97.6</v>
      </c>
      <c r="X10" s="45"/>
      <c r="Y10" s="45"/>
      <c r="Z10" s="45"/>
      <c r="AA10" s="45"/>
      <c r="AB10" s="45"/>
      <c r="AC10" s="45"/>
      <c r="AD10" s="50">
        <f>データ!R6</f>
        <v>3720</v>
      </c>
      <c r="AE10" s="50"/>
      <c r="AF10" s="50"/>
      <c r="AG10" s="50"/>
      <c r="AH10" s="50"/>
      <c r="AI10" s="50"/>
      <c r="AJ10" s="50"/>
      <c r="AK10" s="2"/>
      <c r="AL10" s="50">
        <f>データ!V6</f>
        <v>14236</v>
      </c>
      <c r="AM10" s="50"/>
      <c r="AN10" s="50"/>
      <c r="AO10" s="50"/>
      <c r="AP10" s="50"/>
      <c r="AQ10" s="50"/>
      <c r="AR10" s="50"/>
      <c r="AS10" s="50"/>
      <c r="AT10" s="45">
        <f>データ!W6</f>
        <v>7.11</v>
      </c>
      <c r="AU10" s="45"/>
      <c r="AV10" s="45"/>
      <c r="AW10" s="45"/>
      <c r="AX10" s="45"/>
      <c r="AY10" s="45"/>
      <c r="AZ10" s="45"/>
      <c r="BA10" s="45"/>
      <c r="BB10" s="45">
        <f>データ!X6</f>
        <v>2002.25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qi+dNI1IqBECbnYbHkCVev0gTc0hG0D1438kVFvpAK7+0kLa8u/fYWJz4jNpsYQHe5pM/vVJWi4238TwkpRww==" saltValue="lpLqLPOxMEJKCIu0WQOk9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202126</v>
      </c>
      <c r="D6" s="33">
        <f t="shared" si="3"/>
        <v>46</v>
      </c>
      <c r="E6" s="33">
        <f t="shared" si="3"/>
        <v>17</v>
      </c>
      <c r="F6" s="33">
        <f t="shared" si="3"/>
        <v>1</v>
      </c>
      <c r="G6" s="33">
        <f t="shared" si="3"/>
        <v>0</v>
      </c>
      <c r="H6" s="33" t="str">
        <f t="shared" si="3"/>
        <v>長野県　大町市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47.2</v>
      </c>
      <c r="P6" s="34">
        <f t="shared" si="3"/>
        <v>51.2</v>
      </c>
      <c r="Q6" s="34">
        <f t="shared" si="3"/>
        <v>97.6</v>
      </c>
      <c r="R6" s="34">
        <f t="shared" si="3"/>
        <v>3720</v>
      </c>
      <c r="S6" s="34">
        <f t="shared" si="3"/>
        <v>28047</v>
      </c>
      <c r="T6" s="34">
        <f t="shared" si="3"/>
        <v>565.15</v>
      </c>
      <c r="U6" s="34">
        <f t="shared" si="3"/>
        <v>49.63</v>
      </c>
      <c r="V6" s="34">
        <f t="shared" si="3"/>
        <v>14236</v>
      </c>
      <c r="W6" s="34">
        <f t="shared" si="3"/>
        <v>7.11</v>
      </c>
      <c r="X6" s="34">
        <f t="shared" si="3"/>
        <v>2002.25</v>
      </c>
      <c r="Y6" s="35" t="str">
        <f>IF(Y7="",NA(),Y7)</f>
        <v>-</v>
      </c>
      <c r="Z6" s="35">
        <f t="shared" ref="Z6:AH6" si="4">IF(Z7="",NA(),Z7)</f>
        <v>102.77</v>
      </c>
      <c r="AA6" s="35">
        <f t="shared" si="4"/>
        <v>108.86</v>
      </c>
      <c r="AB6" s="35">
        <f t="shared" si="4"/>
        <v>110.81</v>
      </c>
      <c r="AC6" s="35">
        <f t="shared" si="4"/>
        <v>100.45</v>
      </c>
      <c r="AD6" s="35" t="str">
        <f t="shared" si="4"/>
        <v>-</v>
      </c>
      <c r="AE6" s="35">
        <f t="shared" si="4"/>
        <v>108.69</v>
      </c>
      <c r="AF6" s="35">
        <f t="shared" si="4"/>
        <v>110.8</v>
      </c>
      <c r="AG6" s="35">
        <f t="shared" si="4"/>
        <v>110.07</v>
      </c>
      <c r="AH6" s="35">
        <f t="shared" si="4"/>
        <v>106.7</v>
      </c>
      <c r="AI6" s="34" t="str">
        <f>IF(AI7="","",IF(AI7="-","【-】","【"&amp;SUBSTITUTE(TEXT(AI7,"#,##0.00"),"-","△")&amp;"】"))</f>
        <v>【108.80】</v>
      </c>
      <c r="AJ6" s="35" t="str">
        <f>IF(AJ7="",NA(),AJ7)</f>
        <v>-</v>
      </c>
      <c r="AK6" s="35">
        <f t="shared" ref="AK6:AS6" si="5">IF(AK7="",NA(),AK7)</f>
        <v>6.1</v>
      </c>
      <c r="AL6" s="34">
        <f t="shared" si="5"/>
        <v>0</v>
      </c>
      <c r="AM6" s="34">
        <f t="shared" si="5"/>
        <v>0</v>
      </c>
      <c r="AN6" s="34">
        <f t="shared" si="5"/>
        <v>0</v>
      </c>
      <c r="AO6" s="35" t="str">
        <f t="shared" si="5"/>
        <v>-</v>
      </c>
      <c r="AP6" s="35">
        <f t="shared" si="5"/>
        <v>29.24</v>
      </c>
      <c r="AQ6" s="35">
        <f t="shared" si="5"/>
        <v>31.45</v>
      </c>
      <c r="AR6" s="35">
        <f t="shared" si="5"/>
        <v>31.4</v>
      </c>
      <c r="AS6" s="35">
        <f t="shared" si="5"/>
        <v>26.14</v>
      </c>
      <c r="AT6" s="34" t="str">
        <f>IF(AT7="","",IF(AT7="-","【-】","【"&amp;SUBSTITUTE(TEXT(AT7,"#,##0.00"),"-","△")&amp;"】"))</f>
        <v>【4.27】</v>
      </c>
      <c r="AU6" s="35" t="str">
        <f>IF(AU7="",NA(),AU7)</f>
        <v>-</v>
      </c>
      <c r="AV6" s="35">
        <f t="shared" ref="AV6:BD6" si="6">IF(AV7="",NA(),AV7)</f>
        <v>43.16</v>
      </c>
      <c r="AW6" s="35">
        <f t="shared" si="6"/>
        <v>58.04</v>
      </c>
      <c r="AX6" s="35">
        <f t="shared" si="6"/>
        <v>77.92</v>
      </c>
      <c r="AY6" s="35">
        <f t="shared" si="6"/>
        <v>44.74</v>
      </c>
      <c r="AZ6" s="35" t="str">
        <f t="shared" si="6"/>
        <v>-</v>
      </c>
      <c r="BA6" s="35">
        <f t="shared" si="6"/>
        <v>68.510000000000005</v>
      </c>
      <c r="BB6" s="35">
        <f t="shared" si="6"/>
        <v>70.16</v>
      </c>
      <c r="BC6" s="35">
        <f t="shared" si="6"/>
        <v>79.709999999999994</v>
      </c>
      <c r="BD6" s="35">
        <f t="shared" si="6"/>
        <v>68.290000000000006</v>
      </c>
      <c r="BE6" s="34" t="str">
        <f>IF(BE7="","",IF(BE7="-","【-】","【"&amp;SUBSTITUTE(TEXT(BE7,"#,##0.00"),"-","△")&amp;"】"))</f>
        <v>【66.41】</v>
      </c>
      <c r="BF6" s="35" t="str">
        <f>IF(BF7="",NA(),BF7)</f>
        <v>-</v>
      </c>
      <c r="BG6" s="35">
        <f t="shared" ref="BG6:BO6" si="7">IF(BG7="",NA(),BG7)</f>
        <v>1766.54</v>
      </c>
      <c r="BH6" s="35">
        <f t="shared" si="7"/>
        <v>1886.29</v>
      </c>
      <c r="BI6" s="35">
        <f t="shared" si="7"/>
        <v>1949.75</v>
      </c>
      <c r="BJ6" s="35">
        <f t="shared" si="7"/>
        <v>1933.01</v>
      </c>
      <c r="BK6" s="35" t="str">
        <f t="shared" si="7"/>
        <v>-</v>
      </c>
      <c r="BL6" s="35">
        <f t="shared" si="7"/>
        <v>1203.71</v>
      </c>
      <c r="BM6" s="35">
        <f t="shared" si="7"/>
        <v>1162.3599999999999</v>
      </c>
      <c r="BN6" s="35">
        <f t="shared" si="7"/>
        <v>1047.6500000000001</v>
      </c>
      <c r="BO6" s="35">
        <f t="shared" si="7"/>
        <v>1124.26</v>
      </c>
      <c r="BP6" s="34" t="str">
        <f>IF(BP7="","",IF(BP7="-","【-】","【"&amp;SUBSTITUTE(TEXT(BP7,"#,##0.00"),"-","△")&amp;"】"))</f>
        <v>【707.33】</v>
      </c>
      <c r="BQ6" s="35" t="str">
        <f>IF(BQ7="",NA(),BQ7)</f>
        <v>-</v>
      </c>
      <c r="BR6" s="35">
        <f t="shared" ref="BR6:BZ6" si="8">IF(BR7="",NA(),BR7)</f>
        <v>90.64</v>
      </c>
      <c r="BS6" s="35">
        <f t="shared" si="8"/>
        <v>119.58</v>
      </c>
      <c r="BT6" s="35">
        <f t="shared" si="8"/>
        <v>106.49</v>
      </c>
      <c r="BU6" s="35">
        <f t="shared" si="8"/>
        <v>144.47999999999999</v>
      </c>
      <c r="BV6" s="35" t="str">
        <f t="shared" si="8"/>
        <v>-</v>
      </c>
      <c r="BW6" s="35">
        <f t="shared" si="8"/>
        <v>69.739999999999995</v>
      </c>
      <c r="BX6" s="35">
        <f t="shared" si="8"/>
        <v>68.209999999999994</v>
      </c>
      <c r="BY6" s="35">
        <f t="shared" si="8"/>
        <v>74.040000000000006</v>
      </c>
      <c r="BZ6" s="35">
        <f t="shared" si="8"/>
        <v>80.58</v>
      </c>
      <c r="CA6" s="34" t="str">
        <f>IF(CA7="","",IF(CA7="-","【-】","【"&amp;SUBSTITUTE(TEXT(CA7,"#,##0.00"),"-","△")&amp;"】"))</f>
        <v>【101.26】</v>
      </c>
      <c r="CB6" s="35" t="str">
        <f>IF(CB7="",NA(),CB7)</f>
        <v>-</v>
      </c>
      <c r="CC6" s="35">
        <f t="shared" ref="CC6:CK6" si="9">IF(CC7="",NA(),CC7)</f>
        <v>223.3</v>
      </c>
      <c r="CD6" s="35">
        <f t="shared" si="9"/>
        <v>178.34</v>
      </c>
      <c r="CE6" s="35">
        <f t="shared" si="9"/>
        <v>190.45</v>
      </c>
      <c r="CF6" s="35">
        <f t="shared" si="9"/>
        <v>139.97</v>
      </c>
      <c r="CG6" s="35" t="str">
        <f t="shared" si="9"/>
        <v>-</v>
      </c>
      <c r="CH6" s="35">
        <f t="shared" si="9"/>
        <v>248.89</v>
      </c>
      <c r="CI6" s="35">
        <f t="shared" si="9"/>
        <v>250.84</v>
      </c>
      <c r="CJ6" s="35">
        <f t="shared" si="9"/>
        <v>235.61</v>
      </c>
      <c r="CK6" s="35">
        <f t="shared" si="9"/>
        <v>216.21</v>
      </c>
      <c r="CL6" s="34" t="str">
        <f>IF(CL7="","",IF(CL7="-","【-】","【"&amp;SUBSTITUTE(TEXT(CL7,"#,##0.00"),"-","△")&amp;"】"))</f>
        <v>【136.39】</v>
      </c>
      <c r="CM6" s="35" t="str">
        <f>IF(CM7="",NA(),CM7)</f>
        <v>-</v>
      </c>
      <c r="CN6" s="35">
        <f t="shared" ref="CN6:CV6" si="10">IF(CN7="",NA(),CN7)</f>
        <v>40.270000000000003</v>
      </c>
      <c r="CO6" s="35">
        <f t="shared" si="10"/>
        <v>45.91</v>
      </c>
      <c r="CP6" s="35">
        <f t="shared" si="10"/>
        <v>45.79</v>
      </c>
      <c r="CQ6" s="35">
        <f t="shared" si="10"/>
        <v>45.69</v>
      </c>
      <c r="CR6" s="35" t="str">
        <f t="shared" si="10"/>
        <v>-</v>
      </c>
      <c r="CS6" s="35">
        <f t="shared" si="10"/>
        <v>49.89</v>
      </c>
      <c r="CT6" s="35">
        <f t="shared" si="10"/>
        <v>49.39</v>
      </c>
      <c r="CU6" s="35">
        <f t="shared" si="10"/>
        <v>49.25</v>
      </c>
      <c r="CV6" s="35">
        <f t="shared" si="10"/>
        <v>50.24</v>
      </c>
      <c r="CW6" s="34" t="str">
        <f>IF(CW7="","",IF(CW7="-","【-】","【"&amp;SUBSTITUTE(TEXT(CW7,"#,##0.00"),"-","△")&amp;"】"))</f>
        <v>【60.13】</v>
      </c>
      <c r="CX6" s="35" t="str">
        <f>IF(CX7="",NA(),CX7)</f>
        <v>-</v>
      </c>
      <c r="CY6" s="35">
        <f t="shared" ref="CY6:DG6" si="11">IF(CY7="",NA(),CY7)</f>
        <v>71.44</v>
      </c>
      <c r="CZ6" s="35">
        <f t="shared" si="11"/>
        <v>72.08</v>
      </c>
      <c r="DA6" s="35">
        <f t="shared" si="11"/>
        <v>73.56</v>
      </c>
      <c r="DB6" s="35">
        <f t="shared" si="11"/>
        <v>75.8</v>
      </c>
      <c r="DC6" s="35" t="str">
        <f t="shared" si="11"/>
        <v>-</v>
      </c>
      <c r="DD6" s="35">
        <f t="shared" si="11"/>
        <v>84.73</v>
      </c>
      <c r="DE6" s="35">
        <f t="shared" si="11"/>
        <v>83.96</v>
      </c>
      <c r="DF6" s="35">
        <f t="shared" si="11"/>
        <v>84.12</v>
      </c>
      <c r="DG6" s="35">
        <f t="shared" si="11"/>
        <v>84.17</v>
      </c>
      <c r="DH6" s="34" t="str">
        <f>IF(DH7="","",IF(DH7="-","【-】","【"&amp;SUBSTITUTE(TEXT(DH7,"#,##0.00"),"-","△")&amp;"】"))</f>
        <v>【95.06】</v>
      </c>
      <c r="DI6" s="35" t="str">
        <f>IF(DI7="",NA(),DI7)</f>
        <v>-</v>
      </c>
      <c r="DJ6" s="35">
        <f t="shared" ref="DJ6:DR6" si="12">IF(DJ7="",NA(),DJ7)</f>
        <v>3.97</v>
      </c>
      <c r="DK6" s="35">
        <f t="shared" si="12"/>
        <v>7.5</v>
      </c>
      <c r="DL6" s="35">
        <f t="shared" si="12"/>
        <v>11.02</v>
      </c>
      <c r="DM6" s="35">
        <f t="shared" si="12"/>
        <v>14.06</v>
      </c>
      <c r="DN6" s="35" t="str">
        <f t="shared" si="12"/>
        <v>-</v>
      </c>
      <c r="DO6" s="35">
        <f t="shared" si="12"/>
        <v>21.09</v>
      </c>
      <c r="DP6" s="35">
        <f t="shared" si="12"/>
        <v>22.6</v>
      </c>
      <c r="DQ6" s="35">
        <f t="shared" si="12"/>
        <v>26.91</v>
      </c>
      <c r="DR6" s="35">
        <f t="shared" si="12"/>
        <v>26.81</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【5.37】</v>
      </c>
      <c r="EE6" s="35" t="str">
        <f>IF(EE7="",NA(),EE7)</f>
        <v>-</v>
      </c>
      <c r="EF6" s="34">
        <f t="shared" ref="EF6:EN6" si="14">IF(EF7="",NA(),EF7)</f>
        <v>0</v>
      </c>
      <c r="EG6" s="34">
        <f t="shared" si="14"/>
        <v>0</v>
      </c>
      <c r="EH6" s="34">
        <f t="shared" si="14"/>
        <v>0</v>
      </c>
      <c r="EI6" s="35">
        <f t="shared" si="14"/>
        <v>0.36</v>
      </c>
      <c r="EJ6" s="35" t="str">
        <f t="shared" si="14"/>
        <v>-</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202126</v>
      </c>
      <c r="D7" s="37">
        <v>46</v>
      </c>
      <c r="E7" s="37">
        <v>17</v>
      </c>
      <c r="F7" s="37">
        <v>1</v>
      </c>
      <c r="G7" s="37">
        <v>0</v>
      </c>
      <c r="H7" s="37" t="s">
        <v>108</v>
      </c>
      <c r="I7" s="37" t="s">
        <v>109</v>
      </c>
      <c r="J7" s="37" t="s">
        <v>110</v>
      </c>
      <c r="K7" s="37" t="s">
        <v>111</v>
      </c>
      <c r="L7" s="37" t="s">
        <v>112</v>
      </c>
      <c r="M7" s="37" t="s">
        <v>113</v>
      </c>
      <c r="N7" s="38" t="s">
        <v>114</v>
      </c>
      <c r="O7" s="38">
        <v>47.2</v>
      </c>
      <c r="P7" s="38">
        <v>51.2</v>
      </c>
      <c r="Q7" s="38">
        <v>97.6</v>
      </c>
      <c r="R7" s="38">
        <v>3720</v>
      </c>
      <c r="S7" s="38">
        <v>28047</v>
      </c>
      <c r="T7" s="38">
        <v>565.15</v>
      </c>
      <c r="U7" s="38">
        <v>49.63</v>
      </c>
      <c r="V7" s="38">
        <v>14236</v>
      </c>
      <c r="W7" s="38">
        <v>7.11</v>
      </c>
      <c r="X7" s="38">
        <v>2002.25</v>
      </c>
      <c r="Y7" s="38" t="s">
        <v>114</v>
      </c>
      <c r="Z7" s="38">
        <v>102.77</v>
      </c>
      <c r="AA7" s="38">
        <v>108.86</v>
      </c>
      <c r="AB7" s="38">
        <v>110.81</v>
      </c>
      <c r="AC7" s="38">
        <v>100.45</v>
      </c>
      <c r="AD7" s="38" t="s">
        <v>114</v>
      </c>
      <c r="AE7" s="38">
        <v>108.69</v>
      </c>
      <c r="AF7" s="38">
        <v>110.8</v>
      </c>
      <c r="AG7" s="38">
        <v>110.07</v>
      </c>
      <c r="AH7" s="38">
        <v>106.7</v>
      </c>
      <c r="AI7" s="38">
        <v>108.8</v>
      </c>
      <c r="AJ7" s="38" t="s">
        <v>114</v>
      </c>
      <c r="AK7" s="38">
        <v>6.1</v>
      </c>
      <c r="AL7" s="38">
        <v>0</v>
      </c>
      <c r="AM7" s="38">
        <v>0</v>
      </c>
      <c r="AN7" s="38">
        <v>0</v>
      </c>
      <c r="AO7" s="38" t="s">
        <v>114</v>
      </c>
      <c r="AP7" s="38">
        <v>29.24</v>
      </c>
      <c r="AQ7" s="38">
        <v>31.45</v>
      </c>
      <c r="AR7" s="38">
        <v>31.4</v>
      </c>
      <c r="AS7" s="38">
        <v>26.14</v>
      </c>
      <c r="AT7" s="38">
        <v>4.2699999999999996</v>
      </c>
      <c r="AU7" s="38" t="s">
        <v>114</v>
      </c>
      <c r="AV7" s="38">
        <v>43.16</v>
      </c>
      <c r="AW7" s="38">
        <v>58.04</v>
      </c>
      <c r="AX7" s="38">
        <v>77.92</v>
      </c>
      <c r="AY7" s="38">
        <v>44.74</v>
      </c>
      <c r="AZ7" s="38" t="s">
        <v>114</v>
      </c>
      <c r="BA7" s="38">
        <v>68.510000000000005</v>
      </c>
      <c r="BB7" s="38">
        <v>70.16</v>
      </c>
      <c r="BC7" s="38">
        <v>79.709999999999994</v>
      </c>
      <c r="BD7" s="38">
        <v>68.290000000000006</v>
      </c>
      <c r="BE7" s="38">
        <v>66.41</v>
      </c>
      <c r="BF7" s="38" t="s">
        <v>114</v>
      </c>
      <c r="BG7" s="38">
        <v>1766.54</v>
      </c>
      <c r="BH7" s="38">
        <v>1886.29</v>
      </c>
      <c r="BI7" s="38">
        <v>1949.75</v>
      </c>
      <c r="BJ7" s="38">
        <v>1933.01</v>
      </c>
      <c r="BK7" s="38" t="s">
        <v>114</v>
      </c>
      <c r="BL7" s="38">
        <v>1203.71</v>
      </c>
      <c r="BM7" s="38">
        <v>1162.3599999999999</v>
      </c>
      <c r="BN7" s="38">
        <v>1047.6500000000001</v>
      </c>
      <c r="BO7" s="38">
        <v>1124.26</v>
      </c>
      <c r="BP7" s="38">
        <v>707.33</v>
      </c>
      <c r="BQ7" s="38" t="s">
        <v>114</v>
      </c>
      <c r="BR7" s="38">
        <v>90.64</v>
      </c>
      <c r="BS7" s="38">
        <v>119.58</v>
      </c>
      <c r="BT7" s="38">
        <v>106.49</v>
      </c>
      <c r="BU7" s="38">
        <v>144.47999999999999</v>
      </c>
      <c r="BV7" s="38" t="s">
        <v>114</v>
      </c>
      <c r="BW7" s="38">
        <v>69.739999999999995</v>
      </c>
      <c r="BX7" s="38">
        <v>68.209999999999994</v>
      </c>
      <c r="BY7" s="38">
        <v>74.040000000000006</v>
      </c>
      <c r="BZ7" s="38">
        <v>80.58</v>
      </c>
      <c r="CA7" s="38">
        <v>101.26</v>
      </c>
      <c r="CB7" s="38" t="s">
        <v>114</v>
      </c>
      <c r="CC7" s="38">
        <v>223.3</v>
      </c>
      <c r="CD7" s="38">
        <v>178.34</v>
      </c>
      <c r="CE7" s="38">
        <v>190.45</v>
      </c>
      <c r="CF7" s="38">
        <v>139.97</v>
      </c>
      <c r="CG7" s="38" t="s">
        <v>114</v>
      </c>
      <c r="CH7" s="38">
        <v>248.89</v>
      </c>
      <c r="CI7" s="38">
        <v>250.84</v>
      </c>
      <c r="CJ7" s="38">
        <v>235.61</v>
      </c>
      <c r="CK7" s="38">
        <v>216.21</v>
      </c>
      <c r="CL7" s="38">
        <v>136.38999999999999</v>
      </c>
      <c r="CM7" s="38" t="s">
        <v>114</v>
      </c>
      <c r="CN7" s="38">
        <v>40.270000000000003</v>
      </c>
      <c r="CO7" s="38">
        <v>45.91</v>
      </c>
      <c r="CP7" s="38">
        <v>45.79</v>
      </c>
      <c r="CQ7" s="38">
        <v>45.69</v>
      </c>
      <c r="CR7" s="38" t="s">
        <v>114</v>
      </c>
      <c r="CS7" s="38">
        <v>49.89</v>
      </c>
      <c r="CT7" s="38">
        <v>49.39</v>
      </c>
      <c r="CU7" s="38">
        <v>49.25</v>
      </c>
      <c r="CV7" s="38">
        <v>50.24</v>
      </c>
      <c r="CW7" s="38">
        <v>60.13</v>
      </c>
      <c r="CX7" s="38" t="s">
        <v>114</v>
      </c>
      <c r="CY7" s="38">
        <v>71.44</v>
      </c>
      <c r="CZ7" s="38">
        <v>72.08</v>
      </c>
      <c r="DA7" s="38">
        <v>73.56</v>
      </c>
      <c r="DB7" s="38">
        <v>75.8</v>
      </c>
      <c r="DC7" s="38" t="s">
        <v>114</v>
      </c>
      <c r="DD7" s="38">
        <v>84.73</v>
      </c>
      <c r="DE7" s="38">
        <v>83.96</v>
      </c>
      <c r="DF7" s="38">
        <v>84.12</v>
      </c>
      <c r="DG7" s="38">
        <v>84.17</v>
      </c>
      <c r="DH7" s="38">
        <v>95.06</v>
      </c>
      <c r="DI7" s="38" t="s">
        <v>114</v>
      </c>
      <c r="DJ7" s="38">
        <v>3.97</v>
      </c>
      <c r="DK7" s="38">
        <v>7.5</v>
      </c>
      <c r="DL7" s="38">
        <v>11.02</v>
      </c>
      <c r="DM7" s="38">
        <v>14.06</v>
      </c>
      <c r="DN7" s="38" t="s">
        <v>114</v>
      </c>
      <c r="DO7" s="38">
        <v>21.09</v>
      </c>
      <c r="DP7" s="38">
        <v>22.6</v>
      </c>
      <c r="DQ7" s="38">
        <v>26.91</v>
      </c>
      <c r="DR7" s="38">
        <v>26.81</v>
      </c>
      <c r="DS7" s="38">
        <v>38.130000000000003</v>
      </c>
      <c r="DT7" s="38" t="s">
        <v>114</v>
      </c>
      <c r="DU7" s="38">
        <v>0</v>
      </c>
      <c r="DV7" s="38">
        <v>0</v>
      </c>
      <c r="DW7" s="38">
        <v>0</v>
      </c>
      <c r="DX7" s="38">
        <v>0</v>
      </c>
      <c r="DY7" s="38" t="s">
        <v>114</v>
      </c>
      <c r="DZ7" s="38">
        <v>0</v>
      </c>
      <c r="EA7" s="38">
        <v>0</v>
      </c>
      <c r="EB7" s="38">
        <v>0</v>
      </c>
      <c r="EC7" s="38">
        <v>0</v>
      </c>
      <c r="ED7" s="38">
        <v>5.37</v>
      </c>
      <c r="EE7" s="38" t="s">
        <v>114</v>
      </c>
      <c r="EF7" s="38">
        <v>0</v>
      </c>
      <c r="EG7" s="38">
        <v>0</v>
      </c>
      <c r="EH7" s="38">
        <v>0</v>
      </c>
      <c r="EI7" s="38">
        <v>0.36</v>
      </c>
      <c r="EJ7" s="38" t="s">
        <v>114</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2019-02-07T08:08:51Z</cp:lastPrinted>
  <dcterms:created xsi:type="dcterms:W3CDTF">2018-12-03T08:49:03Z</dcterms:created>
  <dcterms:modified xsi:type="dcterms:W3CDTF">2019-02-20T13:00:45Z</dcterms:modified>
  <cp:category/>
</cp:coreProperties>
</file>