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rT8s811Oj3LNdFIpLfhhsG3LOM+AfM+B0xuVOYIh4whWB9rQCJRbvqHMwLKTky/Sp+mH0+zO8uFT2PW/IXWwA==" workbookSaltValue="200hlEhqyEwhHt1Rb983sQ==" workbookSpinCount="100000" lockStructure="1"/>
  <bookViews>
    <workbookView xWindow="-15" yWindow="-15" windowWidth="20730" windowHeight="604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<sst xmlns="http://schemas.openxmlformats.org/spreadsheetml/2006/main" count="301" uniqueCount="123">
  <si>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</si>
  <si>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</si>
  <si>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</si>
  <si>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</si>
  <si>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</si>
  <si>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</si>
  <si>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</si>
  <si>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</si>
  <si>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</si>
  <si>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</si>
  <si>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</si>
  <si>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</si>
  <si>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</si>
  <si>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</si>
  <si>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</si>
  <si>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</si>
  <si>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</si>
  <si>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</si>
  <si>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</si>
  <si>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</si>
  <si>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</si>
  <si>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</si>
  <si>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</si>
  <si>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</si>
  <si>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</si>
  <si>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</si>
  <si>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</si>
  <si>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</si>
  <si>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</si>
  <si>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</si>
  <si>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</si>
  <si>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</si>
  <si>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</si>
  <si>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</si>
  <si>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</si>
  <si>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</si>
  <si>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</si>
  <si>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</si>
  <si>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</si>
  <si>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</si>
  <si>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</si>
  <si>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</si>
  <si>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</si>
  <si>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</si>
  <si>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</si>
  <si>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</si>
  <si>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</si>
  <si>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</si>
  <si>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</si>
  <si>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</si>
  <si>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</si>
  <si>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</si>
  <si>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</si>
  <si>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</si>
  <si>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</si>
  <si>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</si>
  <si>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</si>
  <si>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</si>
  <si>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</si>
  <si>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</si>
  <si>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</si>
  <si>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</si>
  <si>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</si>
  <si>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</si>
  <si>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</si>
  <si>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</si>
  <si>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</si>
  <si>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</si>
  <si>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</si>
  <si>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</si>
  <si>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</si>
  <si>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</si>
  <si>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</si>
  <si>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</si>
  <si>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</si>
  <si>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</si>
  <si>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</si>
  <si>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</si>
  <si>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</si>
  <si>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</si>
  <si>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</si>
  <si>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</si>
  <si>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</si>
  <si>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</si>
  <si>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</si>
  <si>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</si>
  <si>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</si>
  <si>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</si>
  <si>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</si>
  <si>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</si>
  <si>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</si>
  <si>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</si>
  <si>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</si>
  <si>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</si>
  <si>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</si>
  <si>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</si>
  <si>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</si>
  <si>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</si>
  <si>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</si>
  <si>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</si>
  <si>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</si>
  <si>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</si>
  <si>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</si>
  <si>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</si>
  <si>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</si>
  <si>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</si>
  <si>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</si>
  <si>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</si>
  <si>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</si>
  <si>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</si>
  <si>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</si>
  <si>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</si>
  <si>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</si>
  <si>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</si>
  <si>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</si>
  <si>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</si>
  <si>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</si>
  <si>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</si>
  <si>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</si>
  <si>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</si>
  <si>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・現在のところ維持管理経費については比較的抑えられているが、今後は年数経過による老朽化も進み維持管理経費が増加することから、本事業においても長寿命化事業等検討し施設管理を行っていく</t>
    <rPh sb="1" eb="3">
      <t>ゲンザイ</t>
    </rPh>
    <rPh sb="7" eb="9">
      <t>イジ</t>
    </rPh>
    <rPh sb="9" eb="11">
      <t>カンリ</t>
    </rPh>
    <rPh sb="11" eb="13">
      <t>ケイヒ</t>
    </rPh>
    <rPh sb="18" eb="21">
      <t>ヒカクテキ</t>
    </rPh>
    <rPh sb="21" eb="22">
      <t>オサ</t>
    </rPh>
    <rPh sb="30" eb="32">
      <t>コンゴ</t>
    </rPh>
    <rPh sb="33" eb="35">
      <t>ネンスウ</t>
    </rPh>
    <rPh sb="35" eb="37">
      <t>ケイカ</t>
    </rPh>
    <rPh sb="40" eb="43">
      <t>ロウキュウカ</t>
    </rPh>
    <rPh sb="44" eb="45">
      <t>スス</t>
    </rPh>
    <rPh sb="46" eb="48">
      <t>イジ</t>
    </rPh>
    <rPh sb="48" eb="50">
      <t>カンリ</t>
    </rPh>
    <rPh sb="50" eb="52">
      <t>ケイヒ</t>
    </rPh>
    <rPh sb="53" eb="55">
      <t>ゾウカ</t>
    </rPh>
    <rPh sb="62" eb="63">
      <t>ホン</t>
    </rPh>
    <rPh sb="63" eb="65">
      <t>ジギョウ</t>
    </rPh>
    <rPh sb="70" eb="71">
      <t>チョウ</t>
    </rPh>
    <rPh sb="71" eb="74">
      <t>ジュミョウカ</t>
    </rPh>
    <rPh sb="74" eb="76">
      <t>ジギョウ</t>
    </rPh>
    <rPh sb="76" eb="77">
      <t>トウ</t>
    </rPh>
    <rPh sb="77" eb="79">
      <t>ケントウ</t>
    </rPh>
    <rPh sb="80" eb="82">
      <t>シセツ</t>
    </rPh>
    <rPh sb="82" eb="84">
      <t>カンリ</t>
    </rPh>
    <rPh sb="85" eb="86">
      <t>オコナ</t>
    </rPh>
    <phoneticPr fontId="4"/>
  </si>
  <si>
    <t>・隣接する農業集落排水事業の処理施設との統合を進め、維持管理経費の削減を図る。</t>
    <rPh sb="1" eb="3">
      <t>リンセツ</t>
    </rPh>
    <rPh sb="5" eb="11">
      <t>ノウギョウシュウラクハイスイ</t>
    </rPh>
    <rPh sb="11" eb="13">
      <t>ジギョウ</t>
    </rPh>
    <rPh sb="14" eb="16">
      <t>ショリ</t>
    </rPh>
    <rPh sb="16" eb="18">
      <t>シセツ</t>
    </rPh>
    <rPh sb="20" eb="22">
      <t>トウゴウ</t>
    </rPh>
    <rPh sb="23" eb="24">
      <t>スス</t>
    </rPh>
    <rPh sb="26" eb="28">
      <t>イジ</t>
    </rPh>
    <rPh sb="28" eb="30">
      <t>カンリ</t>
    </rPh>
    <rPh sb="30" eb="32">
      <t>ケイヒ</t>
    </rPh>
    <rPh sb="33" eb="35">
      <t>サクゲン</t>
    </rPh>
    <rPh sb="36" eb="37">
      <t>ハカ</t>
    </rPh>
    <phoneticPr fontId="4"/>
  </si>
  <si>
    <t>・企業債による負債の他繰延収益の長期前受金が多額であることから累積欠損金が発生している。経営戦略等で収益性の向上及び経営の健全化を図る。
・大規模修繕工事がなかったことから汚水処理原価は下がっているが、今後は計画的な修繕を行うことでコストの平準化を図っていきたい。</t>
    <rPh sb="61" eb="64">
      <t>ケンゼンカ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</si>
</sst>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879-46CB-9274-B561640E3683}"/>
            </c:ext>
          </c:extLst>
        </c:ser>
        <c:dLbls>
          <c:showLegendKey val="0"/>
          <c:showVal val="0"/>
          <c:showCatName val="0"/>
          <c:showSerName val="0"/>
          <c:showPercent val="0"/>
          <c:showBubbleSize val="0"/>
        </c:dLbls>
        <c:gapWidth val="150"/>
        <c:axId val="94114944"/>
        <c:axId val="941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xmlns:c16r2="http://schemas.microsoft.com/office/drawing/2015/06/chart">
            <c:ext xmlns:c16="http://schemas.microsoft.com/office/drawing/2014/chart" uri="{C3380CC4-5D6E-409C-BE32-E72D297353CC}">
              <c16:uniqueId val="{00000001-7879-46CB-9274-B561640E3683}"/>
            </c:ext>
          </c:extLst>
        </c:ser>
        <c:dLbls>
          <c:showLegendKey val="0"/>
          <c:showVal val="0"/>
          <c:showCatName val="0"/>
          <c:showSerName val="0"/>
          <c:showPercent val="0"/>
          <c:showBubbleSize val="0"/>
        </c:dLbls>
        <c:marker val="1"/>
        <c:smooth val="0"/>
        <c:axId val="94114944"/>
        <c:axId val="94116864"/>
      </c:lineChart>
      <c:dateAx>
        <c:axId val="94114944"/>
        <c:scaling>
          <c:orientation val="minMax"/>
        </c:scaling>
        <c:delete val="1"/>
        <c:axPos val="b"/>
        <c:numFmt formatCode="ge" sourceLinked="1"/>
        <c:majorTickMark val="none"/>
        <c:minorTickMark val="none"/>
        <c:tickLblPos val="none"/>
        <c:crossAx val="94116864"/>
        <c:crosses val="autoZero"/>
        <c:auto val="1"/>
        <c:lblOffset val="100"/>
        <c:baseTimeUnit val="years"/>
      </c:dateAx>
      <c:valAx>
        <c:axId val="941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57.4</c:v>
                </c:pt>
                <c:pt idx="4">
                  <c:v>60.55</c:v>
                </c:pt>
              </c:numCache>
            </c:numRef>
          </c:val>
          <c:extLst xmlns:c16r2="http://schemas.microsoft.com/office/drawing/2015/06/chart">
            <c:ext xmlns:c16="http://schemas.microsoft.com/office/drawing/2014/chart" uri="{C3380CC4-5D6E-409C-BE32-E72D297353CC}">
              <c16:uniqueId val="{00000000-8E57-473F-A4B9-94FE3616B469}"/>
            </c:ext>
          </c:extLst>
        </c:ser>
        <c:dLbls>
          <c:showLegendKey val="0"/>
          <c:showVal val="0"/>
          <c:showCatName val="0"/>
          <c:showSerName val="0"/>
          <c:showPercent val="0"/>
          <c:showBubbleSize val="0"/>
        </c:dLbls>
        <c:gapWidth val="150"/>
        <c:axId val="29920640"/>
        <c:axId val="299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xmlns:c16r2="http://schemas.microsoft.com/office/drawing/2015/06/chart">
            <c:ext xmlns:c16="http://schemas.microsoft.com/office/drawing/2014/chart" uri="{C3380CC4-5D6E-409C-BE32-E72D297353CC}">
              <c16:uniqueId val="{00000001-8E57-473F-A4B9-94FE3616B469}"/>
            </c:ext>
          </c:extLst>
        </c:ser>
        <c:dLbls>
          <c:showLegendKey val="0"/>
          <c:showVal val="0"/>
          <c:showCatName val="0"/>
          <c:showSerName val="0"/>
          <c:showPercent val="0"/>
          <c:showBubbleSize val="0"/>
        </c:dLbls>
        <c:marker val="1"/>
        <c:smooth val="0"/>
        <c:axId val="29920640"/>
        <c:axId val="29931008"/>
      </c:lineChart>
      <c:dateAx>
        <c:axId val="29920640"/>
        <c:scaling>
          <c:orientation val="minMax"/>
        </c:scaling>
        <c:delete val="1"/>
        <c:axPos val="b"/>
        <c:numFmt formatCode="ge" sourceLinked="1"/>
        <c:majorTickMark val="none"/>
        <c:minorTickMark val="none"/>
        <c:tickLblPos val="none"/>
        <c:crossAx val="29931008"/>
        <c:crosses val="autoZero"/>
        <c:auto val="1"/>
        <c:lblOffset val="100"/>
        <c:baseTimeUnit val="years"/>
      </c:dateAx>
      <c:valAx>
        <c:axId val="299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74.88</c:v>
                </c:pt>
                <c:pt idx="4">
                  <c:v>75.88</c:v>
                </c:pt>
              </c:numCache>
            </c:numRef>
          </c:val>
          <c:extLst xmlns:c16r2="http://schemas.microsoft.com/office/drawing/2015/06/chart">
            <c:ext xmlns:c16="http://schemas.microsoft.com/office/drawing/2014/chart" uri="{C3380CC4-5D6E-409C-BE32-E72D297353CC}">
              <c16:uniqueId val="{00000000-E43D-4610-8EC5-DEEBB2A57DA2}"/>
            </c:ext>
          </c:extLst>
        </c:ser>
        <c:dLbls>
          <c:showLegendKey val="0"/>
          <c:showVal val="0"/>
          <c:showCatName val="0"/>
          <c:showSerName val="0"/>
          <c:showPercent val="0"/>
          <c:showBubbleSize val="0"/>
        </c:dLbls>
        <c:gapWidth val="150"/>
        <c:axId val="30056448"/>
        <c:axId val="300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xmlns:c16r2="http://schemas.microsoft.com/office/drawing/2015/06/chart">
            <c:ext xmlns:c16="http://schemas.microsoft.com/office/drawing/2014/chart" uri="{C3380CC4-5D6E-409C-BE32-E72D297353CC}">
              <c16:uniqueId val="{00000001-E43D-4610-8EC5-DEEBB2A57DA2}"/>
            </c:ext>
          </c:extLst>
        </c:ser>
        <c:dLbls>
          <c:showLegendKey val="0"/>
          <c:showVal val="0"/>
          <c:showCatName val="0"/>
          <c:showSerName val="0"/>
          <c:showPercent val="0"/>
          <c:showBubbleSize val="0"/>
        </c:dLbls>
        <c:marker val="1"/>
        <c:smooth val="0"/>
        <c:axId val="30056448"/>
        <c:axId val="30058368"/>
      </c:lineChart>
      <c:dateAx>
        <c:axId val="30056448"/>
        <c:scaling>
          <c:orientation val="minMax"/>
        </c:scaling>
        <c:delete val="1"/>
        <c:axPos val="b"/>
        <c:numFmt formatCode="ge" sourceLinked="1"/>
        <c:majorTickMark val="none"/>
        <c:minorTickMark val="none"/>
        <c:tickLblPos val="none"/>
        <c:crossAx val="30058368"/>
        <c:crosses val="autoZero"/>
        <c:auto val="1"/>
        <c:lblOffset val="100"/>
        <c:baseTimeUnit val="years"/>
      </c:dateAx>
      <c:valAx>
        <c:axId val="300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109.5</c:v>
                </c:pt>
                <c:pt idx="4">
                  <c:v>157.76</c:v>
                </c:pt>
              </c:numCache>
            </c:numRef>
          </c:val>
          <c:extLst xmlns:c16r2="http://schemas.microsoft.com/office/drawing/2015/06/chart">
            <c:ext xmlns:c16="http://schemas.microsoft.com/office/drawing/2014/chart" uri="{C3380CC4-5D6E-409C-BE32-E72D297353CC}">
              <c16:uniqueId val="{00000000-1A92-43EC-A202-BB7ABABD3405}"/>
            </c:ext>
          </c:extLst>
        </c:ser>
        <c:dLbls>
          <c:showLegendKey val="0"/>
          <c:showVal val="0"/>
          <c:showCatName val="0"/>
          <c:showSerName val="0"/>
          <c:showPercent val="0"/>
          <c:showBubbleSize val="0"/>
        </c:dLbls>
        <c:gapWidth val="150"/>
        <c:axId val="94159616"/>
        <c:axId val="941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100.85</c:v>
                </c:pt>
                <c:pt idx="4">
                  <c:v>102.13</c:v>
                </c:pt>
              </c:numCache>
            </c:numRef>
          </c:val>
          <c:smooth val="0"/>
          <c:extLst xmlns:c16r2="http://schemas.microsoft.com/office/drawing/2015/06/chart">
            <c:ext xmlns:c16="http://schemas.microsoft.com/office/drawing/2014/chart" uri="{C3380CC4-5D6E-409C-BE32-E72D297353CC}">
              <c16:uniqueId val="{00000001-1A92-43EC-A202-BB7ABABD3405}"/>
            </c:ext>
          </c:extLst>
        </c:ser>
        <c:dLbls>
          <c:showLegendKey val="0"/>
          <c:showVal val="0"/>
          <c:showCatName val="0"/>
          <c:showSerName val="0"/>
          <c:showPercent val="0"/>
          <c:showBubbleSize val="0"/>
        </c:dLbls>
        <c:marker val="1"/>
        <c:smooth val="0"/>
        <c:axId val="94159616"/>
        <c:axId val="94161536"/>
      </c:lineChart>
      <c:dateAx>
        <c:axId val="94159616"/>
        <c:scaling>
          <c:orientation val="minMax"/>
        </c:scaling>
        <c:delete val="1"/>
        <c:axPos val="b"/>
        <c:numFmt formatCode="ge" sourceLinked="1"/>
        <c:majorTickMark val="none"/>
        <c:minorTickMark val="none"/>
        <c:tickLblPos val="none"/>
        <c:crossAx val="94161536"/>
        <c:crosses val="autoZero"/>
        <c:auto val="1"/>
        <c:lblOffset val="100"/>
        <c:baseTimeUnit val="years"/>
      </c:dateAx>
      <c:valAx>
        <c:axId val="941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4.24</c:v>
                </c:pt>
                <c:pt idx="4">
                  <c:v>8.1199999999999992</c:v>
                </c:pt>
              </c:numCache>
            </c:numRef>
          </c:val>
          <c:extLst xmlns:c16r2="http://schemas.microsoft.com/office/drawing/2015/06/chart">
            <c:ext xmlns:c16="http://schemas.microsoft.com/office/drawing/2014/chart" uri="{C3380CC4-5D6E-409C-BE32-E72D297353CC}">
              <c16:uniqueId val="{00000000-4FA9-4A87-A889-72CFDFFC7B53}"/>
            </c:ext>
          </c:extLst>
        </c:ser>
        <c:dLbls>
          <c:showLegendKey val="0"/>
          <c:showVal val="0"/>
          <c:showCatName val="0"/>
          <c:showSerName val="0"/>
          <c:showPercent val="0"/>
          <c:showBubbleSize val="0"/>
        </c:dLbls>
        <c:gapWidth val="150"/>
        <c:axId val="29598848"/>
        <c:axId val="296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22.77</c:v>
                </c:pt>
                <c:pt idx="4">
                  <c:v>23.93</c:v>
                </c:pt>
              </c:numCache>
            </c:numRef>
          </c:val>
          <c:smooth val="0"/>
          <c:extLst xmlns:c16r2="http://schemas.microsoft.com/office/drawing/2015/06/chart">
            <c:ext xmlns:c16="http://schemas.microsoft.com/office/drawing/2014/chart" uri="{C3380CC4-5D6E-409C-BE32-E72D297353CC}">
              <c16:uniqueId val="{00000001-4FA9-4A87-A889-72CFDFFC7B53}"/>
            </c:ext>
          </c:extLst>
        </c:ser>
        <c:dLbls>
          <c:showLegendKey val="0"/>
          <c:showVal val="0"/>
          <c:showCatName val="0"/>
          <c:showSerName val="0"/>
          <c:showPercent val="0"/>
          <c:showBubbleSize val="0"/>
        </c:dLbls>
        <c:marker val="1"/>
        <c:smooth val="0"/>
        <c:axId val="29598848"/>
        <c:axId val="29600768"/>
      </c:lineChart>
      <c:dateAx>
        <c:axId val="29598848"/>
        <c:scaling>
          <c:orientation val="minMax"/>
        </c:scaling>
        <c:delete val="1"/>
        <c:axPos val="b"/>
        <c:numFmt formatCode="ge" sourceLinked="1"/>
        <c:majorTickMark val="none"/>
        <c:minorTickMark val="none"/>
        <c:tickLblPos val="none"/>
        <c:crossAx val="29600768"/>
        <c:crosses val="autoZero"/>
        <c:auto val="1"/>
        <c:lblOffset val="100"/>
        <c:baseTimeUnit val="years"/>
      </c:dateAx>
      <c:valAx>
        <c:axId val="296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71B-4D23-9A74-94FAACC5610B}"/>
            </c:ext>
          </c:extLst>
        </c:ser>
        <c:dLbls>
          <c:showLegendKey val="0"/>
          <c:showVal val="0"/>
          <c:showCatName val="0"/>
          <c:showSerName val="0"/>
          <c:showPercent val="0"/>
          <c:showBubbleSize val="0"/>
        </c:dLbls>
        <c:gapWidth val="150"/>
        <c:axId val="29971968"/>
        <c:axId val="299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71B-4D23-9A74-94FAACC5610B}"/>
            </c:ext>
          </c:extLst>
        </c:ser>
        <c:dLbls>
          <c:showLegendKey val="0"/>
          <c:showVal val="0"/>
          <c:showCatName val="0"/>
          <c:showSerName val="0"/>
          <c:showPercent val="0"/>
          <c:showBubbleSize val="0"/>
        </c:dLbls>
        <c:marker val="1"/>
        <c:smooth val="0"/>
        <c:axId val="29971968"/>
        <c:axId val="29973888"/>
      </c:lineChart>
      <c:dateAx>
        <c:axId val="29971968"/>
        <c:scaling>
          <c:orientation val="minMax"/>
        </c:scaling>
        <c:delete val="1"/>
        <c:axPos val="b"/>
        <c:numFmt formatCode="ge" sourceLinked="1"/>
        <c:majorTickMark val="none"/>
        <c:minorTickMark val="none"/>
        <c:tickLblPos val="none"/>
        <c:crossAx val="29973888"/>
        <c:crosses val="autoZero"/>
        <c:auto val="1"/>
        <c:lblOffset val="100"/>
        <c:baseTimeUnit val="years"/>
      </c:dateAx>
      <c:valAx>
        <c:axId val="299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2232.0500000000002</c:v>
                </c:pt>
                <c:pt idx="4">
                  <c:v>1979.64</c:v>
                </c:pt>
              </c:numCache>
            </c:numRef>
          </c:val>
          <c:extLst xmlns:c16r2="http://schemas.microsoft.com/office/drawing/2015/06/chart">
            <c:ext xmlns:c16="http://schemas.microsoft.com/office/drawing/2014/chart" uri="{C3380CC4-5D6E-409C-BE32-E72D297353CC}">
              <c16:uniqueId val="{00000000-D391-48B3-8C79-00EDF331871D}"/>
            </c:ext>
          </c:extLst>
        </c:ser>
        <c:dLbls>
          <c:showLegendKey val="0"/>
          <c:showVal val="0"/>
          <c:showCatName val="0"/>
          <c:showSerName val="0"/>
          <c:showPercent val="0"/>
          <c:showBubbleSize val="0"/>
        </c:dLbls>
        <c:gapWidth val="150"/>
        <c:axId val="30009600"/>
        <c:axId val="296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110.77</c:v>
                </c:pt>
                <c:pt idx="4">
                  <c:v>109.51</c:v>
                </c:pt>
              </c:numCache>
            </c:numRef>
          </c:val>
          <c:smooth val="0"/>
          <c:extLst xmlns:c16r2="http://schemas.microsoft.com/office/drawing/2015/06/chart">
            <c:ext xmlns:c16="http://schemas.microsoft.com/office/drawing/2014/chart" uri="{C3380CC4-5D6E-409C-BE32-E72D297353CC}">
              <c16:uniqueId val="{00000001-D391-48B3-8C79-00EDF331871D}"/>
            </c:ext>
          </c:extLst>
        </c:ser>
        <c:dLbls>
          <c:showLegendKey val="0"/>
          <c:showVal val="0"/>
          <c:showCatName val="0"/>
          <c:showSerName val="0"/>
          <c:showPercent val="0"/>
          <c:showBubbleSize val="0"/>
        </c:dLbls>
        <c:marker val="1"/>
        <c:smooth val="0"/>
        <c:axId val="30009600"/>
        <c:axId val="29696384"/>
      </c:lineChart>
      <c:dateAx>
        <c:axId val="30009600"/>
        <c:scaling>
          <c:orientation val="minMax"/>
        </c:scaling>
        <c:delete val="1"/>
        <c:axPos val="b"/>
        <c:numFmt formatCode="ge" sourceLinked="1"/>
        <c:majorTickMark val="none"/>
        <c:minorTickMark val="none"/>
        <c:tickLblPos val="none"/>
        <c:crossAx val="29696384"/>
        <c:crosses val="autoZero"/>
        <c:auto val="1"/>
        <c:lblOffset val="100"/>
        <c:baseTimeUnit val="years"/>
      </c:dateAx>
      <c:valAx>
        <c:axId val="296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4</c:v>
                </c:pt>
                <c:pt idx="4">
                  <c:v>48.63</c:v>
                </c:pt>
              </c:numCache>
            </c:numRef>
          </c:val>
          <c:extLst xmlns:c16r2="http://schemas.microsoft.com/office/drawing/2015/06/chart">
            <c:ext xmlns:c16="http://schemas.microsoft.com/office/drawing/2014/chart" uri="{C3380CC4-5D6E-409C-BE32-E72D297353CC}">
              <c16:uniqueId val="{00000000-8423-4DD9-B7A4-EA0EE1EDDAFF}"/>
            </c:ext>
          </c:extLst>
        </c:ser>
        <c:dLbls>
          <c:showLegendKey val="0"/>
          <c:showVal val="0"/>
          <c:showCatName val="0"/>
          <c:showSerName val="0"/>
          <c:showPercent val="0"/>
          <c:showBubbleSize val="0"/>
        </c:dLbls>
        <c:gapWidth val="150"/>
        <c:axId val="88417024"/>
        <c:axId val="884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46.78</c:v>
                </c:pt>
                <c:pt idx="4">
                  <c:v>47.44</c:v>
                </c:pt>
              </c:numCache>
            </c:numRef>
          </c:val>
          <c:smooth val="0"/>
          <c:extLst xmlns:c16r2="http://schemas.microsoft.com/office/drawing/2015/06/chart">
            <c:ext xmlns:c16="http://schemas.microsoft.com/office/drawing/2014/chart" uri="{C3380CC4-5D6E-409C-BE32-E72D297353CC}">
              <c16:uniqueId val="{00000001-8423-4DD9-B7A4-EA0EE1EDDAFF}"/>
            </c:ext>
          </c:extLst>
        </c:ser>
        <c:dLbls>
          <c:showLegendKey val="0"/>
          <c:showVal val="0"/>
          <c:showCatName val="0"/>
          <c:showSerName val="0"/>
          <c:showPercent val="0"/>
          <c:showBubbleSize val="0"/>
        </c:dLbls>
        <c:marker val="1"/>
        <c:smooth val="0"/>
        <c:axId val="88417024"/>
        <c:axId val="88418944"/>
      </c:lineChart>
      <c:dateAx>
        <c:axId val="88417024"/>
        <c:scaling>
          <c:orientation val="minMax"/>
        </c:scaling>
        <c:delete val="1"/>
        <c:axPos val="b"/>
        <c:numFmt formatCode="ge" sourceLinked="1"/>
        <c:majorTickMark val="none"/>
        <c:minorTickMark val="none"/>
        <c:tickLblPos val="none"/>
        <c:crossAx val="88418944"/>
        <c:crosses val="autoZero"/>
        <c:auto val="1"/>
        <c:lblOffset val="100"/>
        <c:baseTimeUnit val="years"/>
      </c:dateAx>
      <c:valAx>
        <c:axId val="884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3905.12</c:v>
                </c:pt>
                <c:pt idx="4">
                  <c:v>3709.55</c:v>
                </c:pt>
              </c:numCache>
            </c:numRef>
          </c:val>
          <c:extLst xmlns:c16r2="http://schemas.microsoft.com/office/drawing/2015/06/chart">
            <c:ext xmlns:c16="http://schemas.microsoft.com/office/drawing/2014/chart" uri="{C3380CC4-5D6E-409C-BE32-E72D297353CC}">
              <c16:uniqueId val="{00000000-8ED0-4150-A14D-087F2E3137E4}"/>
            </c:ext>
          </c:extLst>
        </c:ser>
        <c:dLbls>
          <c:showLegendKey val="0"/>
          <c:showVal val="0"/>
          <c:showCatName val="0"/>
          <c:showSerName val="0"/>
          <c:showPercent val="0"/>
          <c:showBubbleSize val="0"/>
        </c:dLbls>
        <c:gapWidth val="150"/>
        <c:axId val="29770880"/>
        <c:axId val="297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ED0-4150-A14D-087F2E3137E4}"/>
            </c:ext>
          </c:extLst>
        </c:ser>
        <c:dLbls>
          <c:showLegendKey val="0"/>
          <c:showVal val="0"/>
          <c:showCatName val="0"/>
          <c:showSerName val="0"/>
          <c:showPercent val="0"/>
          <c:showBubbleSize val="0"/>
        </c:dLbls>
        <c:marker val="1"/>
        <c:smooth val="0"/>
        <c:axId val="29770880"/>
        <c:axId val="29772800"/>
      </c:lineChart>
      <c:dateAx>
        <c:axId val="29770880"/>
        <c:scaling>
          <c:orientation val="minMax"/>
        </c:scaling>
        <c:delete val="1"/>
        <c:axPos val="b"/>
        <c:numFmt formatCode="ge" sourceLinked="1"/>
        <c:majorTickMark val="none"/>
        <c:minorTickMark val="none"/>
        <c:tickLblPos val="none"/>
        <c:crossAx val="29772800"/>
        <c:crosses val="autoZero"/>
        <c:auto val="1"/>
        <c:lblOffset val="100"/>
        <c:baseTimeUnit val="years"/>
      </c:dateAx>
      <c:valAx>
        <c:axId val="297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97.92</c:v>
                </c:pt>
                <c:pt idx="4">
                  <c:v>200.41</c:v>
                </c:pt>
              </c:numCache>
            </c:numRef>
          </c:val>
          <c:extLst xmlns:c16r2="http://schemas.microsoft.com/office/drawing/2015/06/chart">
            <c:ext xmlns:c16="http://schemas.microsoft.com/office/drawing/2014/chart" uri="{C3380CC4-5D6E-409C-BE32-E72D297353CC}">
              <c16:uniqueId val="{00000000-14A3-4E03-919F-804A5B058083}"/>
            </c:ext>
          </c:extLst>
        </c:ser>
        <c:dLbls>
          <c:showLegendKey val="0"/>
          <c:showVal val="0"/>
          <c:showCatName val="0"/>
          <c:showSerName val="0"/>
          <c:showPercent val="0"/>
          <c:showBubbleSize val="0"/>
        </c:dLbls>
        <c:gapWidth val="150"/>
        <c:axId val="29804032"/>
        <c:axId val="298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xmlns:c16r2="http://schemas.microsoft.com/office/drawing/2015/06/chart">
            <c:ext xmlns:c16="http://schemas.microsoft.com/office/drawing/2014/chart" uri="{C3380CC4-5D6E-409C-BE32-E72D297353CC}">
              <c16:uniqueId val="{00000001-14A3-4E03-919F-804A5B058083}"/>
            </c:ext>
          </c:extLst>
        </c:ser>
        <c:dLbls>
          <c:showLegendKey val="0"/>
          <c:showVal val="0"/>
          <c:showCatName val="0"/>
          <c:showSerName val="0"/>
          <c:showPercent val="0"/>
          <c:showBubbleSize val="0"/>
        </c:dLbls>
        <c:marker val="1"/>
        <c:smooth val="0"/>
        <c:axId val="29804032"/>
        <c:axId val="29805952"/>
      </c:lineChart>
      <c:dateAx>
        <c:axId val="29804032"/>
        <c:scaling>
          <c:orientation val="minMax"/>
        </c:scaling>
        <c:delete val="1"/>
        <c:axPos val="b"/>
        <c:numFmt formatCode="ge" sourceLinked="1"/>
        <c:majorTickMark val="none"/>
        <c:minorTickMark val="none"/>
        <c:tickLblPos val="none"/>
        <c:crossAx val="29805952"/>
        <c:crosses val="autoZero"/>
        <c:auto val="1"/>
        <c:lblOffset val="100"/>
        <c:baseTimeUnit val="years"/>
      </c:dateAx>
      <c:valAx>
        <c:axId val="298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202.78</c:v>
                </c:pt>
                <c:pt idx="4">
                  <c:v>99.51</c:v>
                </c:pt>
              </c:numCache>
            </c:numRef>
          </c:val>
          <c:extLst xmlns:c16r2="http://schemas.microsoft.com/office/drawing/2015/06/chart">
            <c:ext xmlns:c16="http://schemas.microsoft.com/office/drawing/2014/chart" uri="{C3380CC4-5D6E-409C-BE32-E72D297353CC}">
              <c16:uniqueId val="{00000000-93F4-433D-A68B-13739811459B}"/>
            </c:ext>
          </c:extLst>
        </c:ser>
        <c:dLbls>
          <c:showLegendKey val="0"/>
          <c:showVal val="0"/>
          <c:showCatName val="0"/>
          <c:showSerName val="0"/>
          <c:showPercent val="0"/>
          <c:showBubbleSize val="0"/>
        </c:dLbls>
        <c:gapWidth val="150"/>
        <c:axId val="29887872"/>
        <c:axId val="2990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xmlns:c16r2="http://schemas.microsoft.com/office/drawing/2015/06/chart">
            <c:ext xmlns:c16="http://schemas.microsoft.com/office/drawing/2014/chart" uri="{C3380CC4-5D6E-409C-BE32-E72D297353CC}">
              <c16:uniqueId val="{00000001-93F4-433D-A68B-13739811459B}"/>
            </c:ext>
          </c:extLst>
        </c:ser>
        <c:dLbls>
          <c:showLegendKey val="0"/>
          <c:showVal val="0"/>
          <c:showCatName val="0"/>
          <c:showSerName val="0"/>
          <c:showPercent val="0"/>
          <c:showBubbleSize val="0"/>
        </c:dLbls>
        <c:marker val="1"/>
        <c:smooth val="0"/>
        <c:axId val="29887872"/>
        <c:axId val="29906432"/>
      </c:lineChart>
      <c:dateAx>
        <c:axId val="29887872"/>
        <c:scaling>
          <c:orientation val="minMax"/>
        </c:scaling>
        <c:delete val="1"/>
        <c:axPos val="b"/>
        <c:numFmt formatCode="ge" sourceLinked="1"/>
        <c:majorTickMark val="none"/>
        <c:minorTickMark val="none"/>
        <c:tickLblPos val="none"/>
        <c:crossAx val="29906432"/>
        <c:crosses val="autoZero"/>
        <c:auto val="1"/>
        <c:lblOffset val="100"/>
        <c:baseTimeUnit val="years"/>
      </c:dateAx>
      <c:valAx>
        <c:axId val="299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中野市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44984</v>
      </c>
      <c r="AM8" s="67"/>
      <c r="AN8" s="67"/>
      <c r="AO8" s="67"/>
      <c r="AP8" s="67"/>
      <c r="AQ8" s="67"/>
      <c r="AR8" s="67"/>
      <c r="AS8" s="67"/>
      <c r="AT8" s="66">
        <f>データ!T6</f>
        <v>112.18</v>
      </c>
      <c r="AU8" s="66"/>
      <c r="AV8" s="66"/>
      <c r="AW8" s="66"/>
      <c r="AX8" s="66"/>
      <c r="AY8" s="66"/>
      <c r="AZ8" s="66"/>
      <c r="BA8" s="66"/>
      <c r="BB8" s="66">
        <f>データ!U6</f>
        <v>401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28.16</v>
      </c>
      <c r="J10" s="66"/>
      <c r="K10" s="66"/>
      <c r="L10" s="66"/>
      <c r="M10" s="66"/>
      <c r="N10" s="66"/>
      <c r="O10" s="66"/>
      <c r="P10" s="66">
        <f>データ!P6</f>
        <v>11.61</v>
      </c>
      <c r="Q10" s="66"/>
      <c r="R10" s="66"/>
      <c r="S10" s="66"/>
      <c r="T10" s="66"/>
      <c r="U10" s="66"/>
      <c r="V10" s="66"/>
      <c r="W10" s="66">
        <f>データ!Q6</f>
        <v>89.17</v>
      </c>
      <c r="X10" s="66"/>
      <c r="Y10" s="66"/>
      <c r="Z10" s="66"/>
      <c r="AA10" s="66"/>
      <c r="AB10" s="66"/>
      <c r="AC10" s="66"/>
      <c r="AD10" s="67">
        <f>データ!R6</f>
        <v>3510</v>
      </c>
      <c r="AE10" s="67"/>
      <c r="AF10" s="67"/>
      <c r="AG10" s="67"/>
      <c r="AH10" s="67"/>
      <c r="AI10" s="67"/>
      <c r="AJ10" s="67"/>
      <c r="AK10" s="2"/>
      <c r="AL10" s="67">
        <f>データ!V6</f>
        <v>5195</v>
      </c>
      <c r="AM10" s="67"/>
      <c r="AN10" s="67"/>
      <c r="AO10" s="67"/>
      <c r="AP10" s="67"/>
      <c r="AQ10" s="67"/>
      <c r="AR10" s="67"/>
      <c r="AS10" s="67"/>
      <c r="AT10" s="66">
        <f>データ!W6</f>
        <v>2.2999999999999998</v>
      </c>
      <c r="AU10" s="66"/>
      <c r="AV10" s="66"/>
      <c r="AW10" s="66"/>
      <c r="AX10" s="66"/>
      <c r="AY10" s="66"/>
      <c r="AZ10" s="66"/>
      <c r="BA10" s="66"/>
      <c r="BB10" s="66">
        <f>データ!X6</f>
        <v>2258.6999999999998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cQ9zxz/e+R4NggXuc04Td7rNPQn+Nr7c+M1XXzpvoHiKB7VRQPMwEtnPs6Wm7N+4oaaK90SaADGv9+1Ye8nH+g==" saltValue="QY2N5scMeWASDYe7/8fj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202118</v>
      </c>
      <c r="D6" s="33">
        <f t="shared" si="3"/>
        <v>46</v>
      </c>
      <c r="E6" s="33">
        <f t="shared" si="3"/>
        <v>17</v>
      </c>
      <c r="F6" s="33">
        <f t="shared" si="3"/>
        <v>4</v>
      </c>
      <c r="G6" s="33">
        <f t="shared" si="3"/>
        <v>0</v>
      </c>
      <c r="H6" s="33" t="str">
        <f t="shared" si="3"/>
        <v>長野県　中野市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28.16</v>
      </c>
      <c r="P6" s="34">
        <f t="shared" si="3"/>
        <v>11.61</v>
      </c>
      <c r="Q6" s="34">
        <f t="shared" si="3"/>
        <v>89.17</v>
      </c>
      <c r="R6" s="34">
        <f t="shared" si="3"/>
        <v>3510</v>
      </c>
      <c r="S6" s="34">
        <f t="shared" si="3"/>
        <v>44984</v>
      </c>
      <c r="T6" s="34">
        <f t="shared" si="3"/>
        <v>112.18</v>
      </c>
      <c r="U6" s="34">
        <f t="shared" si="3"/>
        <v>401</v>
      </c>
      <c r="V6" s="34">
        <f t="shared" si="3"/>
        <v>5195</v>
      </c>
      <c r="W6" s="34">
        <f t="shared" si="3"/>
        <v>2.2999999999999998</v>
      </c>
      <c r="X6" s="34">
        <f t="shared" si="3"/>
        <v>2258.6999999999998</v>
      </c>
      <c r="Y6" s="35" t="str">
        <f>IF(Y7="",NA(),Y7)</f>
        <v>-</v>
      </c>
      <c r="Z6" s="35" t="str">
        <f t="shared" ref="Z6:AH6" si="4">IF(Z7="",NA(),Z7)</f>
        <v>-</v>
      </c>
      <c r="AA6" s="35" t="str">
        <f t="shared" si="4"/>
        <v>-</v>
      </c>
      <c r="AB6" s="35">
        <f t="shared" si="4"/>
        <v>109.5</v>
      </c>
      <c r="AC6" s="35">
        <f t="shared" si="4"/>
        <v>157.76</v>
      </c>
      <c r="AD6" s="35" t="str">
        <f t="shared" si="4"/>
        <v>-</v>
      </c>
      <c r="AE6" s="35" t="str">
        <f t="shared" si="4"/>
        <v>-</v>
      </c>
      <c r="AF6" s="35" t="str">
        <f t="shared" si="4"/>
        <v>-</v>
      </c>
      <c r="AG6" s="35">
        <f t="shared" si="4"/>
        <v>100.85</v>
      </c>
      <c r="AH6" s="35">
        <f t="shared" si="4"/>
        <v>102.13</v>
      </c>
      <c r="AI6" s="34" t="str">
        <f>IF(AI7="","",IF(AI7="-","【-】","【"&amp;SUBSTITUTE(TEXT(AI7,"#,##0.00"),"-","△")&amp;"】"))</f>
        <v>【102.38】</v>
      </c>
      <c r="AJ6" s="35" t="str">
        <f>IF(AJ7="",NA(),AJ7)</f>
        <v>-</v>
      </c>
      <c r="AK6" s="35" t="str">
        <f t="shared" ref="AK6:AS6" si="5">IF(AK7="",NA(),AK7)</f>
        <v>-</v>
      </c>
      <c r="AL6" s="35" t="str">
        <f t="shared" si="5"/>
        <v>-</v>
      </c>
      <c r="AM6" s="35">
        <f t="shared" si="5"/>
        <v>2232.0500000000002</v>
      </c>
      <c r="AN6" s="35">
        <f t="shared" si="5"/>
        <v>1979.64</v>
      </c>
      <c r="AO6" s="35" t="str">
        <f t="shared" si="5"/>
        <v>-</v>
      </c>
      <c r="AP6" s="35" t="str">
        <f t="shared" si="5"/>
        <v>-</v>
      </c>
      <c r="AQ6" s="35" t="str">
        <f t="shared" si="5"/>
        <v>-</v>
      </c>
      <c r="AR6" s="35">
        <f t="shared" si="5"/>
        <v>110.77</v>
      </c>
      <c r="AS6" s="35">
        <f t="shared" si="5"/>
        <v>109.51</v>
      </c>
      <c r="AT6" s="34" t="str">
        <f>IF(AT7="","",IF(AT7="-","【-】","【"&amp;SUBSTITUTE(TEXT(AT7,"#,##0.00"),"-","△")&amp;"】"))</f>
        <v>【102.97】</v>
      </c>
      <c r="AU6" s="35" t="str">
        <f>IF(AU7="",NA(),AU7)</f>
        <v>-</v>
      </c>
      <c r="AV6" s="35" t="str">
        <f t="shared" ref="AV6:BD6" si="6">IF(AV7="",NA(),AV7)</f>
        <v>-</v>
      </c>
      <c r="AW6" s="35" t="str">
        <f t="shared" si="6"/>
        <v>-</v>
      </c>
      <c r="AX6" s="35">
        <f t="shared" si="6"/>
        <v>4</v>
      </c>
      <c r="AY6" s="35">
        <f t="shared" si="6"/>
        <v>48.63</v>
      </c>
      <c r="AZ6" s="35" t="str">
        <f t="shared" si="6"/>
        <v>-</v>
      </c>
      <c r="BA6" s="35" t="str">
        <f t="shared" si="6"/>
        <v>-</v>
      </c>
      <c r="BB6" s="35" t="str">
        <f t="shared" si="6"/>
        <v>-</v>
      </c>
      <c r="BC6" s="35">
        <f t="shared" si="6"/>
        <v>46.78</v>
      </c>
      <c r="BD6" s="35">
        <f t="shared" si="6"/>
        <v>47.44</v>
      </c>
      <c r="BE6" s="34" t="str">
        <f>IF(BE7="","",IF(BE7="-","【-】","【"&amp;SUBSTITUTE(TEXT(BE7,"#,##0.00"),"-","△")&amp;"】"))</f>
        <v>【54.73】</v>
      </c>
      <c r="BF6" s="35" t="str">
        <f>IF(BF7="",NA(),BF7)</f>
        <v>-</v>
      </c>
      <c r="BG6" s="35" t="str">
        <f t="shared" ref="BG6:BO6" si="7">IF(BG7="",NA(),BG7)</f>
        <v>-</v>
      </c>
      <c r="BH6" s="35" t="str">
        <f t="shared" si="7"/>
        <v>-</v>
      </c>
      <c r="BI6" s="35">
        <f t="shared" si="7"/>
        <v>3905.12</v>
      </c>
      <c r="BJ6" s="35">
        <f t="shared" si="7"/>
        <v>3709.55</v>
      </c>
      <c r="BK6" s="35" t="str">
        <f t="shared" si="7"/>
        <v>-</v>
      </c>
      <c r="BL6" s="35" t="str">
        <f t="shared" si="7"/>
        <v>-</v>
      </c>
      <c r="BM6" s="35" t="str">
        <f t="shared" si="7"/>
        <v>-</v>
      </c>
      <c r="BN6" s="35">
        <f t="shared" si="7"/>
        <v>1298.9100000000001</v>
      </c>
      <c r="BO6" s="35">
        <f t="shared" si="7"/>
        <v>1243.71</v>
      </c>
      <c r="BP6" s="34" t="str">
        <f>IF(BP7="","",IF(BP7="-","【-】","【"&amp;SUBSTITUTE(TEXT(BP7,"#,##0.00"),"-","△")&amp;"】"))</f>
        <v>【1,225.44】</v>
      </c>
      <c r="BQ6" s="35" t="str">
        <f>IF(BQ7="",NA(),BQ7)</f>
        <v>-</v>
      </c>
      <c r="BR6" s="35" t="str">
        <f t="shared" ref="BR6:BZ6" si="8">IF(BR7="",NA(),BR7)</f>
        <v>-</v>
      </c>
      <c r="BS6" s="35" t="str">
        <f t="shared" si="8"/>
        <v>-</v>
      </c>
      <c r="BT6" s="35">
        <f t="shared" si="8"/>
        <v>97.92</v>
      </c>
      <c r="BU6" s="35">
        <f t="shared" si="8"/>
        <v>200.41</v>
      </c>
      <c r="BV6" s="35" t="str">
        <f t="shared" si="8"/>
        <v>-</v>
      </c>
      <c r="BW6" s="35" t="str">
        <f t="shared" si="8"/>
        <v>-</v>
      </c>
      <c r="BX6" s="35" t="str">
        <f t="shared" si="8"/>
        <v>-</v>
      </c>
      <c r="BY6" s="35">
        <f t="shared" si="8"/>
        <v>69.87</v>
      </c>
      <c r="BZ6" s="35">
        <f t="shared" si="8"/>
        <v>74.3</v>
      </c>
      <c r="CA6" s="34" t="str">
        <f>IF(CA7="","",IF(CA7="-","【-】","【"&amp;SUBSTITUTE(TEXT(CA7,"#,##0.00"),"-","△")&amp;"】"))</f>
        <v>【75.58】</v>
      </c>
      <c r="CB6" s="35" t="str">
        <f>IF(CB7="",NA(),CB7)</f>
        <v>-</v>
      </c>
      <c r="CC6" s="35" t="str">
        <f t="shared" ref="CC6:CK6" si="9">IF(CC7="",NA(),CC7)</f>
        <v>-</v>
      </c>
      <c r="CD6" s="35" t="str">
        <f t="shared" si="9"/>
        <v>-</v>
      </c>
      <c r="CE6" s="35">
        <f t="shared" si="9"/>
        <v>202.78</v>
      </c>
      <c r="CF6" s="35">
        <f t="shared" si="9"/>
        <v>99.51</v>
      </c>
      <c r="CG6" s="35" t="str">
        <f t="shared" si="9"/>
        <v>-</v>
      </c>
      <c r="CH6" s="35" t="str">
        <f t="shared" si="9"/>
        <v>-</v>
      </c>
      <c r="CI6" s="35" t="str">
        <f t="shared" si="9"/>
        <v>-</v>
      </c>
      <c r="CJ6" s="35">
        <f t="shared" si="9"/>
        <v>234.96</v>
      </c>
      <c r="CK6" s="35">
        <f t="shared" si="9"/>
        <v>221.81</v>
      </c>
      <c r="CL6" s="34" t="str">
        <f>IF(CL7="","",IF(CL7="-","【-】","【"&amp;SUBSTITUTE(TEXT(CL7,"#,##0.00"),"-","△")&amp;"】"))</f>
        <v>【215.23】</v>
      </c>
      <c r="CM6" s="35" t="str">
        <f>IF(CM7="",NA(),CM7)</f>
        <v>-</v>
      </c>
      <c r="CN6" s="35" t="str">
        <f t="shared" ref="CN6:CV6" si="10">IF(CN7="",NA(),CN7)</f>
        <v>-</v>
      </c>
      <c r="CO6" s="35" t="str">
        <f t="shared" si="10"/>
        <v>-</v>
      </c>
      <c r="CP6" s="35">
        <f t="shared" si="10"/>
        <v>57.4</v>
      </c>
      <c r="CQ6" s="35">
        <f t="shared" si="10"/>
        <v>60.55</v>
      </c>
      <c r="CR6" s="35" t="str">
        <f t="shared" si="10"/>
        <v>-</v>
      </c>
      <c r="CS6" s="35" t="str">
        <f t="shared" si="10"/>
        <v>-</v>
      </c>
      <c r="CT6" s="35" t="str">
        <f t="shared" si="10"/>
        <v>-</v>
      </c>
      <c r="CU6" s="35">
        <f t="shared" si="10"/>
        <v>42.9</v>
      </c>
      <c r="CV6" s="35">
        <f t="shared" si="10"/>
        <v>43.36</v>
      </c>
      <c r="CW6" s="34" t="str">
        <f>IF(CW7="","",IF(CW7="-","【-】","【"&amp;SUBSTITUTE(TEXT(CW7,"#,##0.00"),"-","△")&amp;"】"))</f>
        <v>【42.66】</v>
      </c>
      <c r="CX6" s="35" t="str">
        <f>IF(CX7="",NA(),CX7)</f>
        <v>-</v>
      </c>
      <c r="CY6" s="35" t="str">
        <f t="shared" ref="CY6:DG6" si="11">IF(CY7="",NA(),CY7)</f>
        <v>-</v>
      </c>
      <c r="CZ6" s="35" t="str">
        <f t="shared" si="11"/>
        <v>-</v>
      </c>
      <c r="DA6" s="35">
        <f t="shared" si="11"/>
        <v>74.88</v>
      </c>
      <c r="DB6" s="35">
        <f t="shared" si="11"/>
        <v>75.88</v>
      </c>
      <c r="DC6" s="35" t="str">
        <f t="shared" si="11"/>
        <v>-</v>
      </c>
      <c r="DD6" s="35" t="str">
        <f t="shared" si="11"/>
        <v>-</v>
      </c>
      <c r="DE6" s="35" t="str">
        <f t="shared" si="11"/>
        <v>-</v>
      </c>
      <c r="DF6" s="35">
        <f t="shared" si="11"/>
        <v>83.5</v>
      </c>
      <c r="DG6" s="35">
        <f t="shared" si="11"/>
        <v>83.06</v>
      </c>
      <c r="DH6" s="34" t="str">
        <f>IF(DH7="","",IF(DH7="-","【-】","【"&amp;SUBSTITUTE(TEXT(DH7,"#,##0.00"),"-","△")&amp;"】"))</f>
        <v>【82.67】</v>
      </c>
      <c r="DI6" s="35" t="str">
        <f>IF(DI7="",NA(),DI7)</f>
        <v>-</v>
      </c>
      <c r="DJ6" s="35" t="str">
        <f t="shared" ref="DJ6:DR6" si="12">IF(DJ7="",NA(),DJ7)</f>
        <v>-</v>
      </c>
      <c r="DK6" s="35" t="str">
        <f t="shared" si="12"/>
        <v>-</v>
      </c>
      <c r="DL6" s="35">
        <f t="shared" si="12"/>
        <v>4.24</v>
      </c>
      <c r="DM6" s="35">
        <f t="shared" si="12"/>
        <v>8.1199999999999992</v>
      </c>
      <c r="DN6" s="35" t="str">
        <f t="shared" si="12"/>
        <v>-</v>
      </c>
      <c r="DO6" s="35" t="str">
        <f t="shared" si="12"/>
        <v>-</v>
      </c>
      <c r="DP6" s="35" t="str">
        <f t="shared" si="12"/>
        <v>-</v>
      </c>
      <c r="DQ6" s="35">
        <f t="shared" si="12"/>
        <v>22.77</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【0.10】</v>
      </c>
    </row>
    <row r="7" spans="1:148" s="36" customFormat="1" x14ac:dyDescent="0.15">
      <c r="A7" s="28"/>
      <c r="B7" s="37">
        <v>2017</v>
      </c>
      <c r="C7" s="37">
        <v>202118</v>
      </c>
      <c r="D7" s="37">
        <v>46</v>
      </c>
      <c r="E7" s="37">
        <v>17</v>
      </c>
      <c r="F7" s="37">
        <v>4</v>
      </c>
      <c r="G7" s="37">
        <v>0</v>
      </c>
      <c r="H7" s="37" t="s">
        <v>108</v>
      </c>
      <c r="I7" s="37" t="s">
        <v>109</v>
      </c>
      <c r="J7" s="37" t="s">
        <v>110</v>
      </c>
      <c r="K7" s="37" t="s">
        <v>111</v>
      </c>
      <c r="L7" s="37" t="s">
        <v>112</v>
      </c>
      <c r="M7" s="37" t="s">
        <v>113</v>
      </c>
      <c r="N7" s="38" t="s">
        <v>114</v>
      </c>
      <c r="O7" s="38">
        <v>28.16</v>
      </c>
      <c r="P7" s="38">
        <v>11.61</v>
      </c>
      <c r="Q7" s="38">
        <v>89.17</v>
      </c>
      <c r="R7" s="38">
        <v>3510</v>
      </c>
      <c r="S7" s="38">
        <v>44984</v>
      </c>
      <c r="T7" s="38">
        <v>112.18</v>
      </c>
      <c r="U7" s="38">
        <v>401</v>
      </c>
      <c r="V7" s="38">
        <v>5195</v>
      </c>
      <c r="W7" s="38">
        <v>2.2999999999999998</v>
      </c>
      <c r="X7" s="38">
        <v>2258.6999999999998</v>
      </c>
      <c r="Y7" s="38" t="s">
        <v>114</v>
      </c>
      <c r="Z7" s="38" t="s">
        <v>114</v>
      </c>
      <c r="AA7" s="38" t="s">
        <v>114</v>
      </c>
      <c r="AB7" s="38">
        <v>109.5</v>
      </c>
      <c r="AC7" s="38">
        <v>157.76</v>
      </c>
      <c r="AD7" s="38" t="s">
        <v>114</v>
      </c>
      <c r="AE7" s="38" t="s">
        <v>114</v>
      </c>
      <c r="AF7" s="38" t="s">
        <v>114</v>
      </c>
      <c r="AG7" s="38">
        <v>100.85</v>
      </c>
      <c r="AH7" s="38">
        <v>102.13</v>
      </c>
      <c r="AI7" s="38">
        <v>102.38</v>
      </c>
      <c r="AJ7" s="38" t="s">
        <v>114</v>
      </c>
      <c r="AK7" s="38" t="s">
        <v>114</v>
      </c>
      <c r="AL7" s="38" t="s">
        <v>114</v>
      </c>
      <c r="AM7" s="38">
        <v>2232.0500000000002</v>
      </c>
      <c r="AN7" s="38">
        <v>1979.64</v>
      </c>
      <c r="AO7" s="38" t="s">
        <v>114</v>
      </c>
      <c r="AP7" s="38" t="s">
        <v>114</v>
      </c>
      <c r="AQ7" s="38" t="s">
        <v>114</v>
      </c>
      <c r="AR7" s="38">
        <v>110.77</v>
      </c>
      <c r="AS7" s="38">
        <v>109.51</v>
      </c>
      <c r="AT7" s="38">
        <v>102.97</v>
      </c>
      <c r="AU7" s="38" t="s">
        <v>114</v>
      </c>
      <c r="AV7" s="38" t="s">
        <v>114</v>
      </c>
      <c r="AW7" s="38" t="s">
        <v>114</v>
      </c>
      <c r="AX7" s="38">
        <v>4</v>
      </c>
      <c r="AY7" s="38">
        <v>48.63</v>
      </c>
      <c r="AZ7" s="38" t="s">
        <v>114</v>
      </c>
      <c r="BA7" s="38" t="s">
        <v>114</v>
      </c>
      <c r="BB7" s="38" t="s">
        <v>114</v>
      </c>
      <c r="BC7" s="38">
        <v>46.78</v>
      </c>
      <c r="BD7" s="38">
        <v>47.44</v>
      </c>
      <c r="BE7" s="38">
        <v>54.73</v>
      </c>
      <c r="BF7" s="38" t="s">
        <v>114</v>
      </c>
      <c r="BG7" s="38" t="s">
        <v>114</v>
      </c>
      <c r="BH7" s="38" t="s">
        <v>114</v>
      </c>
      <c r="BI7" s="38">
        <v>3905.12</v>
      </c>
      <c r="BJ7" s="38">
        <v>3709.55</v>
      </c>
      <c r="BK7" s="38" t="s">
        <v>114</v>
      </c>
      <c r="BL7" s="38" t="s">
        <v>114</v>
      </c>
      <c r="BM7" s="38" t="s">
        <v>114</v>
      </c>
      <c r="BN7" s="38">
        <v>1298.9100000000001</v>
      </c>
      <c r="BO7" s="38">
        <v>1243.71</v>
      </c>
      <c r="BP7" s="38">
        <v>1225.44</v>
      </c>
      <c r="BQ7" s="38" t="s">
        <v>114</v>
      </c>
      <c r="BR7" s="38" t="s">
        <v>114</v>
      </c>
      <c r="BS7" s="38" t="s">
        <v>114</v>
      </c>
      <c r="BT7" s="38">
        <v>97.92</v>
      </c>
      <c r="BU7" s="38">
        <v>200.41</v>
      </c>
      <c r="BV7" s="38" t="s">
        <v>114</v>
      </c>
      <c r="BW7" s="38" t="s">
        <v>114</v>
      </c>
      <c r="BX7" s="38" t="s">
        <v>114</v>
      </c>
      <c r="BY7" s="38">
        <v>69.87</v>
      </c>
      <c r="BZ7" s="38">
        <v>74.3</v>
      </c>
      <c r="CA7" s="38">
        <v>75.58</v>
      </c>
      <c r="CB7" s="38" t="s">
        <v>114</v>
      </c>
      <c r="CC7" s="38" t="s">
        <v>114</v>
      </c>
      <c r="CD7" s="38" t="s">
        <v>114</v>
      </c>
      <c r="CE7" s="38">
        <v>202.78</v>
      </c>
      <c r="CF7" s="38">
        <v>99.51</v>
      </c>
      <c r="CG7" s="38" t="s">
        <v>114</v>
      </c>
      <c r="CH7" s="38" t="s">
        <v>114</v>
      </c>
      <c r="CI7" s="38" t="s">
        <v>114</v>
      </c>
      <c r="CJ7" s="38">
        <v>234.96</v>
      </c>
      <c r="CK7" s="38">
        <v>221.81</v>
      </c>
      <c r="CL7" s="38">
        <v>215.23</v>
      </c>
      <c r="CM7" s="38" t="s">
        <v>114</v>
      </c>
      <c r="CN7" s="38" t="s">
        <v>114</v>
      </c>
      <c r="CO7" s="38" t="s">
        <v>114</v>
      </c>
      <c r="CP7" s="38">
        <v>57.4</v>
      </c>
      <c r="CQ7" s="38">
        <v>60.55</v>
      </c>
      <c r="CR7" s="38" t="s">
        <v>114</v>
      </c>
      <c r="CS7" s="38" t="s">
        <v>114</v>
      </c>
      <c r="CT7" s="38" t="s">
        <v>114</v>
      </c>
      <c r="CU7" s="38">
        <v>42.9</v>
      </c>
      <c r="CV7" s="38">
        <v>43.36</v>
      </c>
      <c r="CW7" s="38">
        <v>42.66</v>
      </c>
      <c r="CX7" s="38" t="s">
        <v>114</v>
      </c>
      <c r="CY7" s="38" t="s">
        <v>114</v>
      </c>
      <c r="CZ7" s="38" t="s">
        <v>114</v>
      </c>
      <c r="DA7" s="38">
        <v>74.88</v>
      </c>
      <c r="DB7" s="38">
        <v>75.88</v>
      </c>
      <c r="DC7" s="38" t="s">
        <v>114</v>
      </c>
      <c r="DD7" s="38" t="s">
        <v>114</v>
      </c>
      <c r="DE7" s="38" t="s">
        <v>114</v>
      </c>
      <c r="DF7" s="38">
        <v>83.5</v>
      </c>
      <c r="DG7" s="38">
        <v>83.06</v>
      </c>
      <c r="DH7" s="38">
        <v>82.67</v>
      </c>
      <c r="DI7" s="38" t="s">
        <v>114</v>
      </c>
      <c r="DJ7" s="38" t="s">
        <v>114</v>
      </c>
      <c r="DK7" s="38" t="s">
        <v>114</v>
      </c>
      <c r="DL7" s="38">
        <v>4.24</v>
      </c>
      <c r="DM7" s="38">
        <v>8.1199999999999992</v>
      </c>
      <c r="DN7" s="38" t="s">
        <v>114</v>
      </c>
      <c r="DO7" s="38" t="s">
        <v>114</v>
      </c>
      <c r="DP7" s="38" t="s">
        <v>114</v>
      </c>
      <c r="DQ7" s="38">
        <v>22.77</v>
      </c>
      <c r="DR7" s="38">
        <v>23.93</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2019-02-06T10:16:42Z</cp:lastPrinted>
  <dcterms:created xsi:type="dcterms:W3CDTF">2018-12-03T08:53:03Z</dcterms:created>
  <dcterms:modified xsi:type="dcterms:W3CDTF">2019-02-20T13:50:25Z</dcterms:modified>
</cp:coreProperties>
</file>