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xaVv8uxlEuZAuCVfyX+cZ3cf7wuM310uHW6iKz0TdLMVb0wIZ2nYM/tn6FzCXks8ppzanxjkdkvennisxj1mg==" workbookSaltValue="tp45geSc+G1o2GfRMP8Y9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<sst xmlns="http://schemas.openxmlformats.org/spreadsheetml/2006/main" count="235" uniqueCount="123">
  <si>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</si>
  <si>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</si>
  <si>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</si>
  <si>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</si>
  <si>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</si>
  <si>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</si>
  <si>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</si>
  <si>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</si>
  <si>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</si>
  <si>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</si>
  <si>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</si>
  <si>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</si>
  <si>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</si>
  <si>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</si>
  <si>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</si>
  <si>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</si>
  <si>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</si>
  <si>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</si>
  <si>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</si>
  <si>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</si>
  <si>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</si>
  <si>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</si>
  <si>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</si>
  <si>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</si>
  <si>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</si>
  <si>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</si>
  <si>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</si>
  <si>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</si>
  <si>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</si>
  <si>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</si>
  <si>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</si>
  <si>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</si>
  <si>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</si>
  <si>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</si>
  <si>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</si>
  <si>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</si>
  <si>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</si>
  <si>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</si>
  <si>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</si>
  <si>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</si>
  <si>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</si>
  <si>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</si>
  <si>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</si>
  <si>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</si>
  <si>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</si>
  <si>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</si>
  <si>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</si>
  <si>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</si>
  <si>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</si>
  <si>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</si>
  <si>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</si>
  <si>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</si>
  <si>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</si>
  <si>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</si>
  <si>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</si>
  <si>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</si>
  <si>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</si>
  <si>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</si>
  <si>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</si>
  <si>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</si>
  <si>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</si>
  <si>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</si>
  <si>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</si>
  <si>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</si>
  <si>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</si>
  <si>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</si>
  <si>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</si>
  <si>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</si>
  <si>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</si>
  <si>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</si>
  <si>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</si>
  <si>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</si>
  <si>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</si>
  <si>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</si>
  <si>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</si>
  <si>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</si>
  <si>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</si>
  <si>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</si>
  <si>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</si>
  <si>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</si>
  <si>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</si>
  <si>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</si>
  <si>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</si>
  <si>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</si>
  <si>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</si>
  <si>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</si>
  <si>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</si>
  <si>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</si>
  <si>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</si>
  <si>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</si>
  <si>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</si>
  <si>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</si>
  <si>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</si>
  <si>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</si>
  <si>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</si>
  <si>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</si>
  <si>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</si>
  <si>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</si>
  <si>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</si>
  <si>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</si>
  <si>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</si>
  <si>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</si>
  <si>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</si>
  <si>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</si>
  <si>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</si>
  <si>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</si>
  <si>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</si>
  <si>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</si>
  <si>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</si>
  <si>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</si>
  <si>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</si>
  <si>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</si>
  <si>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</si>
  <si>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</si>
  <si>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</si>
  <si>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</si>
  <si>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</si>
  <si>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</si>
  <si>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</si>
  <si>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</si>
  <si>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①経常収支比率は前年度と比べて上昇しましたが、100％を下回っている状況です。
企業債利息などの資本費のうち、分流式下水道等に要する経費の占める割合が減少し、汚水処理費の割合が上昇した結果、平成28年度に⑥汚水処理原価が大きく増えましたが、費用の減少により平成29年度にはわずかに減少しました。
これに伴い、前年度100％を下回っていた⑤経費回収率は100％に届く結果となりました。
②累積欠損金比率はわずかに下がりましたが、再び上昇に転じないよう更なる経営体質の改善が求められます。
③流動比率は依然100％を大きく下回っており、資金面で厳しい状況が続いています。
企業債残高は減少していますが、使用料収入の増加に伴い分流式下水道に要する一般会計繰入率の将来的な減少が見込まれ、④企業債残高対事業規模比率は増加してきています。
⑦施設利用率はわずかに増加しましたが、本事業では整備が完了しており、整備区域が農村地域であるため、処理水量の大きな増加は見込めず、非効率な施設の統廃合を検討する必要があります。
⑧水洗化率は上昇を続けており、類似団体平均を大きく上回っています。90％を超えているため今後の上昇には限界がありますが、引き続き水洗化率の向上に努めます。</t>
    <rPh sb="1" eb="3">
      <t>ケイジョウ</t>
    </rPh>
    <rPh sb="3" eb="5">
      <t>シュウシ</t>
    </rPh>
    <rPh sb="5" eb="7">
      <t>ヒリツ</t>
    </rPh>
    <rPh sb="8" eb="11">
      <t>ゼンネンド</t>
    </rPh>
    <rPh sb="12" eb="13">
      <t>クラ</t>
    </rPh>
    <rPh sb="15" eb="17">
      <t>ジョウショウ</t>
    </rPh>
    <rPh sb="28" eb="30">
      <t>シタマワ</t>
    </rPh>
    <rPh sb="34" eb="36">
      <t>ジョウキョウ</t>
    </rPh>
    <rPh sb="40" eb="42">
      <t>キギョウ</t>
    </rPh>
    <rPh sb="42" eb="43">
      <t>サイ</t>
    </rPh>
    <rPh sb="43" eb="45">
      <t>リソク</t>
    </rPh>
    <rPh sb="48" eb="50">
      <t>シホン</t>
    </rPh>
    <rPh sb="50" eb="51">
      <t>ヒ</t>
    </rPh>
    <rPh sb="55" eb="57">
      <t>ブンリュウ</t>
    </rPh>
    <rPh sb="57" eb="58">
      <t>シキ</t>
    </rPh>
    <rPh sb="58" eb="61">
      <t>ゲスイドウ</t>
    </rPh>
    <rPh sb="61" eb="62">
      <t>トウ</t>
    </rPh>
    <rPh sb="63" eb="64">
      <t>ヨウ</t>
    </rPh>
    <rPh sb="66" eb="68">
      <t>ケイヒ</t>
    </rPh>
    <rPh sb="69" eb="70">
      <t>シ</t>
    </rPh>
    <rPh sb="72" eb="74">
      <t>ワリアイ</t>
    </rPh>
    <rPh sb="75" eb="77">
      <t>ゲンショウ</t>
    </rPh>
    <rPh sb="79" eb="81">
      <t>オスイ</t>
    </rPh>
    <rPh sb="81" eb="83">
      <t>ショリ</t>
    </rPh>
    <rPh sb="83" eb="84">
      <t>ヒ</t>
    </rPh>
    <rPh sb="85" eb="87">
      <t>ワリアイ</t>
    </rPh>
    <rPh sb="88" eb="90">
      <t>ジョウショウ</t>
    </rPh>
    <rPh sb="92" eb="94">
      <t>ケッカ</t>
    </rPh>
    <rPh sb="95" eb="97">
      <t>ヘイセイ</t>
    </rPh>
    <rPh sb="99" eb="101">
      <t>ネンド</t>
    </rPh>
    <rPh sb="103" eb="105">
      <t>オスイ</t>
    </rPh>
    <rPh sb="105" eb="107">
      <t>ショリ</t>
    </rPh>
    <rPh sb="107" eb="109">
      <t>ゲンカ</t>
    </rPh>
    <rPh sb="110" eb="111">
      <t>オオ</t>
    </rPh>
    <rPh sb="113" eb="114">
      <t>フ</t>
    </rPh>
    <rPh sb="120" eb="122">
      <t>ヒヨウ</t>
    </rPh>
    <rPh sb="123" eb="125">
      <t>ゲンショウ</t>
    </rPh>
    <rPh sb="128" eb="130">
      <t>ヘイセイ</t>
    </rPh>
    <rPh sb="132" eb="134">
      <t>ネンド</t>
    </rPh>
    <rPh sb="140" eb="142">
      <t>ゲンショウ</t>
    </rPh>
    <rPh sb="151" eb="152">
      <t>トモナ</t>
    </rPh>
    <rPh sb="154" eb="157">
      <t>ゼンネンド</t>
    </rPh>
    <rPh sb="162" eb="164">
      <t>シタマワ</t>
    </rPh>
    <rPh sb="169" eb="171">
      <t>ケイヒ</t>
    </rPh>
    <rPh sb="171" eb="173">
      <t>カイシュウ</t>
    </rPh>
    <rPh sb="173" eb="174">
      <t>リツ</t>
    </rPh>
    <rPh sb="180" eb="181">
      <t>トド</t>
    </rPh>
    <rPh sb="182" eb="184">
      <t>ケッカ</t>
    </rPh>
    <rPh sb="193" eb="195">
      <t>ルイセキ</t>
    </rPh>
    <rPh sb="195" eb="197">
      <t>ケッソン</t>
    </rPh>
    <rPh sb="197" eb="198">
      <t>キン</t>
    </rPh>
    <rPh sb="198" eb="200">
      <t>ヒリツ</t>
    </rPh>
    <rPh sb="205" eb="206">
      <t>サ</t>
    </rPh>
    <rPh sb="213" eb="214">
      <t>フタタ</t>
    </rPh>
    <rPh sb="215" eb="217">
      <t>ジョウショウ</t>
    </rPh>
    <rPh sb="218" eb="219">
      <t>テン</t>
    </rPh>
    <rPh sb="224" eb="225">
      <t>サラ</t>
    </rPh>
    <rPh sb="227" eb="229">
      <t>ケイエイ</t>
    </rPh>
    <rPh sb="229" eb="231">
      <t>タイシツ</t>
    </rPh>
    <rPh sb="232" eb="234">
      <t>カイゼン</t>
    </rPh>
    <rPh sb="235" eb="236">
      <t>モト</t>
    </rPh>
    <rPh sb="244" eb="246">
      <t>リュウドウ</t>
    </rPh>
    <rPh sb="246" eb="248">
      <t>ヒリツ</t>
    </rPh>
    <rPh sb="249" eb="251">
      <t>イゼン</t>
    </rPh>
    <rPh sb="256" eb="257">
      <t>オオ</t>
    </rPh>
    <rPh sb="259" eb="261">
      <t>シタマワ</t>
    </rPh>
    <rPh sb="266" eb="268">
      <t>シキン</t>
    </rPh>
    <rPh sb="268" eb="269">
      <t>メン</t>
    </rPh>
    <rPh sb="270" eb="271">
      <t>キビ</t>
    </rPh>
    <rPh sb="273" eb="275">
      <t>ジョウキョウ</t>
    </rPh>
    <rPh sb="276" eb="277">
      <t>ツヅ</t>
    </rPh>
    <rPh sb="284" eb="286">
      <t>キギョウ</t>
    </rPh>
    <rPh sb="286" eb="287">
      <t>サイ</t>
    </rPh>
    <rPh sb="287" eb="289">
      <t>ザンダカ</t>
    </rPh>
    <rPh sb="290" eb="292">
      <t>ゲンショウ</t>
    </rPh>
    <rPh sb="299" eb="302">
      <t>シヨウリョウ</t>
    </rPh>
    <rPh sb="302" eb="304">
      <t>シュウニュウ</t>
    </rPh>
    <rPh sb="305" eb="307">
      <t>ゾウカ</t>
    </rPh>
    <rPh sb="308" eb="309">
      <t>トモナ</t>
    </rPh>
    <rPh sb="310" eb="312">
      <t>ブンリュウ</t>
    </rPh>
    <rPh sb="312" eb="313">
      <t>シキ</t>
    </rPh>
    <rPh sb="313" eb="316">
      <t>ゲスイドウ</t>
    </rPh>
    <rPh sb="317" eb="318">
      <t>ヨウ</t>
    </rPh>
    <rPh sb="320" eb="322">
      <t>イッパン</t>
    </rPh>
    <rPh sb="322" eb="324">
      <t>カイケイ</t>
    </rPh>
    <rPh sb="324" eb="326">
      <t>クリイレ</t>
    </rPh>
    <rPh sb="326" eb="327">
      <t>リツ</t>
    </rPh>
    <rPh sb="328" eb="331">
      <t>ショウライテキ</t>
    </rPh>
    <rPh sb="332" eb="334">
      <t>ゲンショウ</t>
    </rPh>
    <rPh sb="335" eb="337">
      <t>ミコ</t>
    </rPh>
    <rPh sb="341" eb="343">
      <t>キギョウ</t>
    </rPh>
    <rPh sb="343" eb="344">
      <t>サイ</t>
    </rPh>
    <rPh sb="344" eb="346">
      <t>ザンダカ</t>
    </rPh>
    <rPh sb="346" eb="347">
      <t>タイ</t>
    </rPh>
    <rPh sb="347" eb="349">
      <t>ジギョウ</t>
    </rPh>
    <rPh sb="349" eb="351">
      <t>キボ</t>
    </rPh>
    <rPh sb="351" eb="353">
      <t>ヒリツ</t>
    </rPh>
    <rPh sb="354" eb="356">
      <t>ゾウカ</t>
    </rPh>
    <rPh sb="366" eb="368">
      <t>シセツ</t>
    </rPh>
    <rPh sb="368" eb="371">
      <t>リヨウリツ</t>
    </rPh>
    <rPh sb="376" eb="378">
      <t>ゾウカ</t>
    </rPh>
    <rPh sb="384" eb="385">
      <t>ホン</t>
    </rPh>
    <rPh sb="385" eb="387">
      <t>ジギョウ</t>
    </rPh>
    <rPh sb="389" eb="391">
      <t>セイビ</t>
    </rPh>
    <rPh sb="392" eb="394">
      <t>カンリョウ</t>
    </rPh>
    <rPh sb="399" eb="401">
      <t>セイビ</t>
    </rPh>
    <rPh sb="401" eb="403">
      <t>クイキ</t>
    </rPh>
    <rPh sb="404" eb="406">
      <t>ノウソン</t>
    </rPh>
    <rPh sb="406" eb="408">
      <t>チイキ</t>
    </rPh>
    <rPh sb="414" eb="416">
      <t>ショリ</t>
    </rPh>
    <rPh sb="416" eb="418">
      <t>スイリョウ</t>
    </rPh>
    <rPh sb="419" eb="420">
      <t>オオ</t>
    </rPh>
    <rPh sb="422" eb="424">
      <t>ゾウカ</t>
    </rPh>
    <rPh sb="425" eb="427">
      <t>ミコ</t>
    </rPh>
    <rPh sb="430" eb="433">
      <t>ヒコウリツ</t>
    </rPh>
    <rPh sb="434" eb="436">
      <t>シセツ</t>
    </rPh>
    <rPh sb="437" eb="440">
      <t>トウハイゴウ</t>
    </rPh>
    <rPh sb="441" eb="443">
      <t>ケントウ</t>
    </rPh>
    <rPh sb="445" eb="447">
      <t>ヒツヨウ</t>
    </rPh>
    <rPh sb="455" eb="458">
      <t>スイセンカ</t>
    </rPh>
    <rPh sb="458" eb="459">
      <t>リツ</t>
    </rPh>
    <rPh sb="460" eb="462">
      <t>ジョウショウ</t>
    </rPh>
    <rPh sb="463" eb="464">
      <t>ツヅ</t>
    </rPh>
    <rPh sb="469" eb="471">
      <t>ルイジ</t>
    </rPh>
    <rPh sb="471" eb="473">
      <t>ダンタイ</t>
    </rPh>
    <rPh sb="473" eb="475">
      <t>ヘイキン</t>
    </rPh>
    <rPh sb="476" eb="477">
      <t>オオ</t>
    </rPh>
    <rPh sb="479" eb="481">
      <t>ウワマワ</t>
    </rPh>
    <rPh sb="491" eb="492">
      <t>コ</t>
    </rPh>
    <rPh sb="498" eb="500">
      <t>コンゴ</t>
    </rPh>
    <rPh sb="501" eb="503">
      <t>ジョウショウ</t>
    </rPh>
    <rPh sb="505" eb="507">
      <t>ゲンカイ</t>
    </rPh>
    <rPh sb="514" eb="515">
      <t>ヒ</t>
    </rPh>
    <rPh sb="516" eb="517">
      <t>ツヅ</t>
    </rPh>
    <rPh sb="518" eb="521">
      <t>スイセンカ</t>
    </rPh>
    <rPh sb="521" eb="522">
      <t>リツ</t>
    </rPh>
    <rPh sb="523" eb="525">
      <t>コウジョウ</t>
    </rPh>
    <rPh sb="526" eb="527">
      <t>ツト</t>
    </rPh>
    <phoneticPr fontId="4"/>
  </si>
  <si>
    <t>伊那市の実施する下水道事業の中では最も古く平成２年度から供用開始しており、①有形固定資産減価償却率は、類似団体平均を上回る状況です。耐用年数が50年である管渠については、②管渠老朽化率や③管渠改善率が示すとおり、更新はまだ発生していませんが、電気・機械・計装類は耐用年数を経過するものが増えており、更新が必要な時期を迎えています。
更新に当たっては、他の施設への統合が可能かどうか、費用面での比較検討をしながら、施設の最適化を図っていきます。</t>
    <rPh sb="0" eb="3">
      <t>イナシ</t>
    </rPh>
    <rPh sb="4" eb="6">
      <t>ジッシ</t>
    </rPh>
    <rPh sb="8" eb="11">
      <t>ゲスイドウ</t>
    </rPh>
    <rPh sb="11" eb="13">
      <t>ジギョウ</t>
    </rPh>
    <rPh sb="14" eb="15">
      <t>ナカ</t>
    </rPh>
    <rPh sb="17" eb="18">
      <t>モット</t>
    </rPh>
    <rPh sb="19" eb="20">
      <t>フル</t>
    </rPh>
    <rPh sb="21" eb="23">
      <t>ヘイセイ</t>
    </rPh>
    <rPh sb="24" eb="26">
      <t>ネンド</t>
    </rPh>
    <rPh sb="28" eb="30">
      <t>キョウヨウ</t>
    </rPh>
    <rPh sb="30" eb="32">
      <t>カイシ</t>
    </rPh>
    <rPh sb="166" eb="168">
      <t>コウシン</t>
    </rPh>
    <rPh sb="169" eb="170">
      <t>ア</t>
    </rPh>
    <rPh sb="175" eb="176">
      <t>タ</t>
    </rPh>
    <rPh sb="177" eb="179">
      <t>シセツ</t>
    </rPh>
    <rPh sb="181" eb="183">
      <t>トウゴウ</t>
    </rPh>
    <rPh sb="184" eb="186">
      <t>カノウ</t>
    </rPh>
    <rPh sb="191" eb="193">
      <t>ヒヨウ</t>
    </rPh>
    <rPh sb="193" eb="194">
      <t>メン</t>
    </rPh>
    <rPh sb="196" eb="198">
      <t>ヒカク</t>
    </rPh>
    <rPh sb="198" eb="200">
      <t>ケントウ</t>
    </rPh>
    <rPh sb="206" eb="208">
      <t>シセツ</t>
    </rPh>
    <rPh sb="209" eb="212">
      <t>サイテキカ</t>
    </rPh>
    <rPh sb="213" eb="214">
      <t>ハカ</t>
    </rPh>
    <phoneticPr fontId="4"/>
  </si>
  <si>
    <t xml:space="preserve">伊那市下水道事業経営健全化計画は、平成28年度に経営戦略の要件に合わせた４回目の改訂を行い、これに基づく改善の取組を継続しています。下水道事業会計（５事業全体）では、平成29年度に平均＋6.0％の使用料改定を行いました。その結果、経費回収率が向上し過去最高となる２億円を超す純利益を計上し、累積欠損金も減少してきています。
しかし、将来の企業債償還額の増加と今後見込まれる資産の更新に備えて更なる純利益の計上と、補填財源の確保に努める必要があります。
このため、平成31年度に経営健全化計画の５回目の改訂を行うことで、更なる経営の健全化に取り組んでいきます。
</t>
    <rPh sb="0" eb="3">
      <t>イナシ</t>
    </rPh>
    <rPh sb="3" eb="6">
      <t>ゲスイドウ</t>
    </rPh>
    <rPh sb="6" eb="8">
      <t>ジギョウ</t>
    </rPh>
    <rPh sb="8" eb="10">
      <t>ケイエイ</t>
    </rPh>
    <rPh sb="10" eb="13">
      <t>ケンゼンカ</t>
    </rPh>
    <rPh sb="13" eb="15">
      <t>ケイカク</t>
    </rPh>
    <rPh sb="17" eb="19">
      <t>ヘイセイ</t>
    </rPh>
    <rPh sb="21" eb="23">
      <t>ネンド</t>
    </rPh>
    <rPh sb="24" eb="26">
      <t>ケイエイ</t>
    </rPh>
    <rPh sb="26" eb="28">
      <t>センリャク</t>
    </rPh>
    <rPh sb="29" eb="31">
      <t>ヨウケン</t>
    </rPh>
    <rPh sb="32" eb="33">
      <t>ア</t>
    </rPh>
    <rPh sb="37" eb="39">
      <t>カイメ</t>
    </rPh>
    <rPh sb="40" eb="42">
      <t>カイテイ</t>
    </rPh>
    <rPh sb="43" eb="44">
      <t>オコナ</t>
    </rPh>
    <rPh sb="49" eb="50">
      <t>モト</t>
    </rPh>
    <rPh sb="52" eb="54">
      <t>カイゼン</t>
    </rPh>
    <rPh sb="55" eb="57">
      <t>トリクミ</t>
    </rPh>
    <rPh sb="58" eb="60">
      <t>ケイゾク</t>
    </rPh>
    <rPh sb="66" eb="69">
      <t>ゲスイドウ</t>
    </rPh>
    <rPh sb="69" eb="71">
      <t>ジギョウ</t>
    </rPh>
    <rPh sb="71" eb="73">
      <t>カイケイ</t>
    </rPh>
    <rPh sb="75" eb="77">
      <t>ジギョウ</t>
    </rPh>
    <rPh sb="77" eb="79">
      <t>ゼンタイ</t>
    </rPh>
    <rPh sb="83" eb="85">
      <t>ヘイセイ</t>
    </rPh>
    <rPh sb="87" eb="89">
      <t>ネンド</t>
    </rPh>
    <rPh sb="90" eb="92">
      <t>ヘイキン</t>
    </rPh>
    <rPh sb="98" eb="100">
      <t>シヨウ</t>
    </rPh>
    <rPh sb="100" eb="101">
      <t>リョウ</t>
    </rPh>
    <rPh sb="101" eb="103">
      <t>カイテイ</t>
    </rPh>
    <rPh sb="104" eb="105">
      <t>オコナ</t>
    </rPh>
    <rPh sb="112" eb="114">
      <t>ケッカ</t>
    </rPh>
    <rPh sb="115" eb="117">
      <t>ケイヒ</t>
    </rPh>
    <rPh sb="117" eb="119">
      <t>カイシュウ</t>
    </rPh>
    <rPh sb="119" eb="120">
      <t>リツ</t>
    </rPh>
    <rPh sb="121" eb="123">
      <t>コウジョウ</t>
    </rPh>
    <rPh sb="124" eb="126">
      <t>カコ</t>
    </rPh>
    <rPh sb="126" eb="127">
      <t>サイ</t>
    </rPh>
    <rPh sb="132" eb="133">
      <t>オク</t>
    </rPh>
    <rPh sb="133" eb="134">
      <t>エン</t>
    </rPh>
    <rPh sb="135" eb="136">
      <t>コ</t>
    </rPh>
    <rPh sb="137" eb="140">
      <t>ジュンリエキ</t>
    </rPh>
    <rPh sb="141" eb="143">
      <t>ケイジョウ</t>
    </rPh>
    <rPh sb="145" eb="147">
      <t>ルイセキ</t>
    </rPh>
    <rPh sb="147" eb="150">
      <t>ケッソンキン</t>
    </rPh>
    <rPh sb="151" eb="153">
      <t>ゲンショウ</t>
    </rPh>
    <rPh sb="166" eb="168">
      <t>ショウライ</t>
    </rPh>
    <rPh sb="169" eb="171">
      <t>キギョウ</t>
    </rPh>
    <rPh sb="171" eb="172">
      <t>サイ</t>
    </rPh>
    <rPh sb="172" eb="174">
      <t>ショウカン</t>
    </rPh>
    <rPh sb="174" eb="175">
      <t>ガク</t>
    </rPh>
    <rPh sb="176" eb="178">
      <t>ゾウカ</t>
    </rPh>
    <rPh sb="179" eb="181">
      <t>コンゴ</t>
    </rPh>
    <rPh sb="181" eb="183">
      <t>ミコ</t>
    </rPh>
    <rPh sb="186" eb="188">
      <t>シサン</t>
    </rPh>
    <rPh sb="189" eb="191">
      <t>コウシン</t>
    </rPh>
    <rPh sb="192" eb="193">
      <t>ソナ</t>
    </rPh>
    <rPh sb="195" eb="196">
      <t>サラ</t>
    </rPh>
    <rPh sb="198" eb="201">
      <t>ジュンリエキ</t>
    </rPh>
    <rPh sb="202" eb="204">
      <t>ケイジョウ</t>
    </rPh>
    <rPh sb="206" eb="208">
      <t>ホテン</t>
    </rPh>
    <rPh sb="208" eb="210">
      <t>ザイゲン</t>
    </rPh>
    <rPh sb="211" eb="213">
      <t>カクホ</t>
    </rPh>
    <rPh sb="214" eb="215">
      <t>ツト</t>
    </rPh>
    <rPh sb="217" eb="219">
      <t>ヒツヨウ</t>
    </rPh>
    <rPh sb="231" eb="233">
      <t>ヘイセイ</t>
    </rPh>
    <rPh sb="235" eb="237">
      <t>ネンド</t>
    </rPh>
    <rPh sb="238" eb="240">
      <t>ケイエイ</t>
    </rPh>
    <rPh sb="240" eb="243">
      <t>ケンゼンカ</t>
    </rPh>
    <rPh sb="243" eb="245">
      <t>ケイカク</t>
    </rPh>
    <rPh sb="247" eb="249">
      <t>カイメ</t>
    </rPh>
    <rPh sb="250" eb="252">
      <t>カイテイ</t>
    </rPh>
    <rPh sb="253" eb="254">
      <t>オコナ</t>
    </rPh>
    <rPh sb="259" eb="260">
      <t>サラ</t>
    </rPh>
    <rPh sb="262" eb="264">
      <t>ケイエイ</t>
    </rPh>
    <rPh sb="265" eb="268">
      <t>ケンゼンカ</t>
    </rPh>
    <rPh sb="269" eb="270">
      <t>ト</t>
    </rPh>
    <rPh sb="271" eb="27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</si>
</sst>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39-4664-9967-A2365A0A94C2}"/>
            </c:ext>
          </c:extLst>
        </c:ser>
        <c:dLbls>
          <c:showLegendKey val="0"/>
          <c:showVal val="0"/>
          <c:showCatName val="0"/>
          <c:showSerName val="0"/>
          <c:showPercent val="0"/>
          <c:showBubbleSize val="0"/>
        </c:dLbls>
        <c:gapWidth val="150"/>
        <c:axId val="88800640"/>
        <c:axId val="307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839-4664-9967-A2365A0A94C2}"/>
            </c:ext>
          </c:extLst>
        </c:ser>
        <c:dLbls>
          <c:showLegendKey val="0"/>
          <c:showVal val="0"/>
          <c:showCatName val="0"/>
          <c:showSerName val="0"/>
          <c:showPercent val="0"/>
          <c:showBubbleSize val="0"/>
        </c:dLbls>
        <c:marker val="1"/>
        <c:smooth val="0"/>
        <c:axId val="88800640"/>
        <c:axId val="30742016"/>
      </c:lineChart>
      <c:dateAx>
        <c:axId val="88800640"/>
        <c:scaling>
          <c:orientation val="minMax"/>
        </c:scaling>
        <c:delete val="1"/>
        <c:axPos val="b"/>
        <c:numFmt formatCode="ge" sourceLinked="1"/>
        <c:majorTickMark val="none"/>
        <c:minorTickMark val="none"/>
        <c:tickLblPos val="none"/>
        <c:crossAx val="30742016"/>
        <c:crosses val="autoZero"/>
        <c:auto val="1"/>
        <c:lblOffset val="100"/>
        <c:baseTimeUnit val="years"/>
      </c:dateAx>
      <c:valAx>
        <c:axId val="307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47.7</c:v>
                </c:pt>
                <c:pt idx="1">
                  <c:v>47.81</c:v>
                </c:pt>
                <c:pt idx="2">
                  <c:v>43.96</c:v>
                </c:pt>
                <c:pt idx="3">
                  <c:v>43.82</c:v>
                </c:pt>
                <c:pt idx="4">
                  <c:v>43.94</c:v>
                </c:pt>
              </c:numCache>
            </c:numRef>
          </c:val>
          <c:extLst xmlns:c16r2="http://schemas.microsoft.com/office/drawing/2015/06/chart">
            <c:ext xmlns:c16="http://schemas.microsoft.com/office/drawing/2014/chart" uri="{C3380CC4-5D6E-409C-BE32-E72D297353CC}">
              <c16:uniqueId val="{00000000-06F9-4DF9-BCDA-5728689FFD6A}"/>
            </c:ext>
          </c:extLst>
        </c:ser>
        <c:dLbls>
          <c:showLegendKey val="0"/>
          <c:showVal val="0"/>
          <c:showCatName val="0"/>
          <c:showSerName val="0"/>
          <c:showPercent val="0"/>
          <c:showBubbleSize val="0"/>
        </c:dLbls>
        <c:gapWidth val="150"/>
        <c:axId val="31034368"/>
        <c:axId val="3105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6F9-4DF9-BCDA-5728689FFD6A}"/>
            </c:ext>
          </c:extLst>
        </c:ser>
        <c:dLbls>
          <c:showLegendKey val="0"/>
          <c:showVal val="0"/>
          <c:showCatName val="0"/>
          <c:showSerName val="0"/>
          <c:showPercent val="0"/>
          <c:showBubbleSize val="0"/>
        </c:dLbls>
        <c:marker val="1"/>
        <c:smooth val="0"/>
        <c:axId val="31034368"/>
        <c:axId val="31052928"/>
      </c:lineChart>
      <c:dateAx>
        <c:axId val="31034368"/>
        <c:scaling>
          <c:orientation val="minMax"/>
        </c:scaling>
        <c:delete val="1"/>
        <c:axPos val="b"/>
        <c:numFmt formatCode="ge" sourceLinked="1"/>
        <c:majorTickMark val="none"/>
        <c:minorTickMark val="none"/>
        <c:tickLblPos val="none"/>
        <c:crossAx val="31052928"/>
        <c:crosses val="autoZero"/>
        <c:auto val="1"/>
        <c:lblOffset val="100"/>
        <c:baseTimeUnit val="years"/>
      </c:dateAx>
      <c:valAx>
        <c:axId val="310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89.9</c:v>
                </c:pt>
                <c:pt idx="1">
                  <c:v>90.84</c:v>
                </c:pt>
                <c:pt idx="2">
                  <c:v>91.86</c:v>
                </c:pt>
                <c:pt idx="3">
                  <c:v>93.12</c:v>
                </c:pt>
                <c:pt idx="4">
                  <c:v>95.04</c:v>
                </c:pt>
              </c:numCache>
            </c:numRef>
          </c:val>
          <c:extLst xmlns:c16r2="http://schemas.microsoft.com/office/drawing/2015/06/chart">
            <c:ext xmlns:c16="http://schemas.microsoft.com/office/drawing/2014/chart" uri="{C3380CC4-5D6E-409C-BE32-E72D297353CC}">
              <c16:uniqueId val="{00000000-8268-4735-B372-2A91B07F58D2}"/>
            </c:ext>
          </c:extLst>
        </c:ser>
        <c:dLbls>
          <c:showLegendKey val="0"/>
          <c:showVal val="0"/>
          <c:showCatName val="0"/>
          <c:showSerName val="0"/>
          <c:showPercent val="0"/>
          <c:showBubbleSize val="0"/>
        </c:dLbls>
        <c:gapWidth val="150"/>
        <c:axId val="31169920"/>
        <c:axId val="311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268-4735-B372-2A91B07F58D2}"/>
            </c:ext>
          </c:extLst>
        </c:ser>
        <c:dLbls>
          <c:showLegendKey val="0"/>
          <c:showVal val="0"/>
          <c:showCatName val="0"/>
          <c:showSerName val="0"/>
          <c:showPercent val="0"/>
          <c:showBubbleSize val="0"/>
        </c:dLbls>
        <c:marker val="1"/>
        <c:smooth val="0"/>
        <c:axId val="31169920"/>
        <c:axId val="31172096"/>
      </c:lineChart>
      <c:dateAx>
        <c:axId val="31169920"/>
        <c:scaling>
          <c:orientation val="minMax"/>
        </c:scaling>
        <c:delete val="1"/>
        <c:axPos val="b"/>
        <c:numFmt formatCode="ge" sourceLinked="1"/>
        <c:majorTickMark val="none"/>
        <c:minorTickMark val="none"/>
        <c:tickLblPos val="none"/>
        <c:crossAx val="31172096"/>
        <c:crosses val="autoZero"/>
        <c:auto val="1"/>
        <c:lblOffset val="100"/>
        <c:baseTimeUnit val="years"/>
      </c:dateAx>
      <c:valAx>
        <c:axId val="311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93.2</c:v>
                </c:pt>
                <c:pt idx="1">
                  <c:v>98.73</c:v>
                </c:pt>
                <c:pt idx="2">
                  <c:v>101.1</c:v>
                </c:pt>
                <c:pt idx="3">
                  <c:v>97.77</c:v>
                </c:pt>
                <c:pt idx="4">
                  <c:v>99.07</c:v>
                </c:pt>
              </c:numCache>
            </c:numRef>
          </c:val>
          <c:extLst xmlns:c16r2="http://schemas.microsoft.com/office/drawing/2015/06/chart">
            <c:ext xmlns:c16="http://schemas.microsoft.com/office/drawing/2014/chart" uri="{C3380CC4-5D6E-409C-BE32-E72D297353CC}">
              <c16:uniqueId val="{00000000-6BA4-41B4-844F-0BA991457F5C}"/>
            </c:ext>
          </c:extLst>
        </c:ser>
        <c:dLbls>
          <c:showLegendKey val="0"/>
          <c:showVal val="0"/>
          <c:showCatName val="0"/>
          <c:showSerName val="0"/>
          <c:showPercent val="0"/>
          <c:showBubbleSize val="0"/>
        </c:dLbls>
        <c:gapWidth val="150"/>
        <c:axId val="30789632"/>
        <c:axId val="307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6BA4-41B4-844F-0BA991457F5C}"/>
            </c:ext>
          </c:extLst>
        </c:ser>
        <c:dLbls>
          <c:showLegendKey val="0"/>
          <c:showVal val="0"/>
          <c:showCatName val="0"/>
          <c:showSerName val="0"/>
          <c:showPercent val="0"/>
          <c:showBubbleSize val="0"/>
        </c:dLbls>
        <c:marker val="1"/>
        <c:smooth val="0"/>
        <c:axId val="30789632"/>
        <c:axId val="30791552"/>
      </c:lineChart>
      <c:dateAx>
        <c:axId val="30789632"/>
        <c:scaling>
          <c:orientation val="minMax"/>
        </c:scaling>
        <c:delete val="1"/>
        <c:axPos val="b"/>
        <c:numFmt formatCode="ge" sourceLinked="1"/>
        <c:majorTickMark val="none"/>
        <c:minorTickMark val="none"/>
        <c:tickLblPos val="none"/>
        <c:crossAx val="30791552"/>
        <c:crosses val="autoZero"/>
        <c:auto val="1"/>
        <c:lblOffset val="100"/>
        <c:baseTimeUnit val="years"/>
      </c:dateAx>
      <c:valAx>
        <c:axId val="307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10.84</c:v>
                </c:pt>
                <c:pt idx="1">
                  <c:v>23.43</c:v>
                </c:pt>
                <c:pt idx="2">
                  <c:v>25.74</c:v>
                </c:pt>
                <c:pt idx="3">
                  <c:v>27.94</c:v>
                </c:pt>
                <c:pt idx="4">
                  <c:v>30.11</c:v>
                </c:pt>
              </c:numCache>
            </c:numRef>
          </c:val>
          <c:extLst xmlns:c16r2="http://schemas.microsoft.com/office/drawing/2015/06/chart">
            <c:ext xmlns:c16="http://schemas.microsoft.com/office/drawing/2014/chart" uri="{C3380CC4-5D6E-409C-BE32-E72D297353CC}">
              <c16:uniqueId val="{00000000-0214-47C5-9246-781890EC7A5A}"/>
            </c:ext>
          </c:extLst>
        </c:ser>
        <c:dLbls>
          <c:showLegendKey val="0"/>
          <c:showVal val="0"/>
          <c:showCatName val="0"/>
          <c:showSerName val="0"/>
          <c:showPercent val="0"/>
          <c:showBubbleSize val="0"/>
        </c:dLbls>
        <c:gapWidth val="150"/>
        <c:axId val="30646656"/>
        <c:axId val="306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0214-47C5-9246-781890EC7A5A}"/>
            </c:ext>
          </c:extLst>
        </c:ser>
        <c:dLbls>
          <c:showLegendKey val="0"/>
          <c:showVal val="0"/>
          <c:showCatName val="0"/>
          <c:showSerName val="0"/>
          <c:showPercent val="0"/>
          <c:showBubbleSize val="0"/>
        </c:dLbls>
        <c:marker val="1"/>
        <c:smooth val="0"/>
        <c:axId val="30646656"/>
        <c:axId val="30648576"/>
      </c:lineChart>
      <c:dateAx>
        <c:axId val="30646656"/>
        <c:scaling>
          <c:orientation val="minMax"/>
        </c:scaling>
        <c:delete val="1"/>
        <c:axPos val="b"/>
        <c:numFmt formatCode="ge" sourceLinked="1"/>
        <c:majorTickMark val="none"/>
        <c:minorTickMark val="none"/>
        <c:tickLblPos val="none"/>
        <c:crossAx val="30648576"/>
        <c:crosses val="autoZero"/>
        <c:auto val="1"/>
        <c:lblOffset val="100"/>
        <c:baseTimeUnit val="years"/>
      </c:dateAx>
      <c:valAx>
        <c:axId val="306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9B-471E-9586-4B89081A247B}"/>
            </c:ext>
          </c:extLst>
        </c:ser>
        <c:dLbls>
          <c:showLegendKey val="0"/>
          <c:showVal val="0"/>
          <c:showCatName val="0"/>
          <c:showSerName val="0"/>
          <c:showPercent val="0"/>
          <c:showBubbleSize val="0"/>
        </c:dLbls>
        <c:gapWidth val="150"/>
        <c:axId val="31082752"/>
        <c:axId val="310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39B-471E-9586-4B89081A247B}"/>
            </c:ext>
          </c:extLst>
        </c:ser>
        <c:dLbls>
          <c:showLegendKey val="0"/>
          <c:showVal val="0"/>
          <c:showCatName val="0"/>
          <c:showSerName val="0"/>
          <c:showPercent val="0"/>
          <c:showBubbleSize val="0"/>
        </c:dLbls>
        <c:marker val="1"/>
        <c:smooth val="0"/>
        <c:axId val="31082752"/>
        <c:axId val="31089024"/>
      </c:lineChart>
      <c:dateAx>
        <c:axId val="31082752"/>
        <c:scaling>
          <c:orientation val="minMax"/>
        </c:scaling>
        <c:delete val="1"/>
        <c:axPos val="b"/>
        <c:numFmt formatCode="ge" sourceLinked="1"/>
        <c:majorTickMark val="none"/>
        <c:minorTickMark val="none"/>
        <c:tickLblPos val="none"/>
        <c:crossAx val="31089024"/>
        <c:crosses val="autoZero"/>
        <c:auto val="1"/>
        <c:lblOffset val="100"/>
        <c:baseTimeUnit val="years"/>
      </c:dateAx>
      <c:valAx>
        <c:axId val="310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324.95999999999998</c:v>
                </c:pt>
                <c:pt idx="1">
                  <c:v>110.57</c:v>
                </c:pt>
                <c:pt idx="2">
                  <c:v>124.12</c:v>
                </c:pt>
                <c:pt idx="3">
                  <c:v>121.45</c:v>
                </c:pt>
                <c:pt idx="4">
                  <c:v>120.42</c:v>
                </c:pt>
              </c:numCache>
            </c:numRef>
          </c:val>
          <c:extLst xmlns:c16r2="http://schemas.microsoft.com/office/drawing/2015/06/chart">
            <c:ext xmlns:c16="http://schemas.microsoft.com/office/drawing/2014/chart" uri="{C3380CC4-5D6E-409C-BE32-E72D297353CC}">
              <c16:uniqueId val="{00000000-1CBC-4755-9CB1-7C4EE231885A}"/>
            </c:ext>
          </c:extLst>
        </c:ser>
        <c:dLbls>
          <c:showLegendKey val="0"/>
          <c:showVal val="0"/>
          <c:showCatName val="0"/>
          <c:showSerName val="0"/>
          <c:showPercent val="0"/>
          <c:showBubbleSize val="0"/>
        </c:dLbls>
        <c:gapWidth val="150"/>
        <c:axId val="30806400"/>
        <c:axId val="308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1CBC-4755-9CB1-7C4EE231885A}"/>
            </c:ext>
          </c:extLst>
        </c:ser>
        <c:dLbls>
          <c:showLegendKey val="0"/>
          <c:showVal val="0"/>
          <c:showCatName val="0"/>
          <c:showSerName val="0"/>
          <c:showPercent val="0"/>
          <c:showBubbleSize val="0"/>
        </c:dLbls>
        <c:marker val="1"/>
        <c:smooth val="0"/>
        <c:axId val="30806400"/>
        <c:axId val="30807936"/>
      </c:lineChart>
      <c:dateAx>
        <c:axId val="30806400"/>
        <c:scaling>
          <c:orientation val="minMax"/>
        </c:scaling>
        <c:delete val="1"/>
        <c:axPos val="b"/>
        <c:numFmt formatCode="ge" sourceLinked="1"/>
        <c:majorTickMark val="none"/>
        <c:minorTickMark val="none"/>
        <c:tickLblPos val="none"/>
        <c:crossAx val="30807936"/>
        <c:crosses val="autoZero"/>
        <c:auto val="1"/>
        <c:lblOffset val="100"/>
        <c:baseTimeUnit val="years"/>
      </c:dateAx>
      <c:valAx>
        <c:axId val="308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74.03</c:v>
                </c:pt>
                <c:pt idx="1">
                  <c:v>2.44</c:v>
                </c:pt>
                <c:pt idx="2">
                  <c:v>8.64</c:v>
                </c:pt>
                <c:pt idx="3">
                  <c:v>11.23</c:v>
                </c:pt>
                <c:pt idx="4">
                  <c:v>11.7</c:v>
                </c:pt>
              </c:numCache>
            </c:numRef>
          </c:val>
          <c:extLst xmlns:c16r2="http://schemas.microsoft.com/office/drawing/2015/06/chart">
            <c:ext xmlns:c16="http://schemas.microsoft.com/office/drawing/2014/chart" uri="{C3380CC4-5D6E-409C-BE32-E72D297353CC}">
              <c16:uniqueId val="{00000000-132B-453E-8F6B-80DCCBFC64E3}"/>
            </c:ext>
          </c:extLst>
        </c:ser>
        <c:dLbls>
          <c:showLegendKey val="0"/>
          <c:showVal val="0"/>
          <c:showCatName val="0"/>
          <c:showSerName val="0"/>
          <c:showPercent val="0"/>
          <c:showBubbleSize val="0"/>
        </c:dLbls>
        <c:gapWidth val="150"/>
        <c:axId val="30834688"/>
        <c:axId val="308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132B-453E-8F6B-80DCCBFC64E3}"/>
            </c:ext>
          </c:extLst>
        </c:ser>
        <c:dLbls>
          <c:showLegendKey val="0"/>
          <c:showVal val="0"/>
          <c:showCatName val="0"/>
          <c:showSerName val="0"/>
          <c:showPercent val="0"/>
          <c:showBubbleSize val="0"/>
        </c:dLbls>
        <c:marker val="1"/>
        <c:smooth val="0"/>
        <c:axId val="30834688"/>
        <c:axId val="30836608"/>
      </c:lineChart>
      <c:dateAx>
        <c:axId val="30834688"/>
        <c:scaling>
          <c:orientation val="minMax"/>
        </c:scaling>
        <c:delete val="1"/>
        <c:axPos val="b"/>
        <c:numFmt formatCode="ge" sourceLinked="1"/>
        <c:majorTickMark val="none"/>
        <c:minorTickMark val="none"/>
        <c:tickLblPos val="none"/>
        <c:crossAx val="30836608"/>
        <c:crosses val="autoZero"/>
        <c:auto val="1"/>
        <c:lblOffset val="100"/>
        <c:baseTimeUnit val="years"/>
      </c:dateAx>
      <c:valAx>
        <c:axId val="308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1013.4</c:v>
                </c:pt>
                <c:pt idx="1">
                  <c:v>1007.69</c:v>
                </c:pt>
                <c:pt idx="2">
                  <c:v>1016.41</c:v>
                </c:pt>
                <c:pt idx="3">
                  <c:v>1232.28</c:v>
                </c:pt>
                <c:pt idx="4">
                  <c:v>1252.69</c:v>
                </c:pt>
              </c:numCache>
            </c:numRef>
          </c:val>
          <c:extLst xmlns:c16r2="http://schemas.microsoft.com/office/drawing/2015/06/chart">
            <c:ext xmlns:c16="http://schemas.microsoft.com/office/drawing/2014/chart" uri="{C3380CC4-5D6E-409C-BE32-E72D297353CC}">
              <c16:uniqueId val="{00000000-F0D8-4A73-90DC-FD0DD5B1E99C}"/>
            </c:ext>
          </c:extLst>
        </c:ser>
        <c:dLbls>
          <c:showLegendKey val="0"/>
          <c:showVal val="0"/>
          <c:showCatName val="0"/>
          <c:showSerName val="0"/>
          <c:showPercent val="0"/>
          <c:showBubbleSize val="0"/>
        </c:dLbls>
        <c:gapWidth val="150"/>
        <c:axId val="30883840"/>
        <c:axId val="308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0D8-4A73-90DC-FD0DD5B1E99C}"/>
            </c:ext>
          </c:extLst>
        </c:ser>
        <c:dLbls>
          <c:showLegendKey val="0"/>
          <c:showVal val="0"/>
          <c:showCatName val="0"/>
          <c:showSerName val="0"/>
          <c:showPercent val="0"/>
          <c:showBubbleSize val="0"/>
        </c:dLbls>
        <c:marker val="1"/>
        <c:smooth val="0"/>
        <c:axId val="30883840"/>
        <c:axId val="30885760"/>
      </c:lineChart>
      <c:dateAx>
        <c:axId val="30883840"/>
        <c:scaling>
          <c:orientation val="minMax"/>
        </c:scaling>
        <c:delete val="1"/>
        <c:axPos val="b"/>
        <c:numFmt formatCode="ge" sourceLinked="1"/>
        <c:majorTickMark val="none"/>
        <c:minorTickMark val="none"/>
        <c:tickLblPos val="none"/>
        <c:crossAx val="30885760"/>
        <c:crosses val="autoZero"/>
        <c:auto val="1"/>
        <c:lblOffset val="100"/>
        <c:baseTimeUnit val="years"/>
      </c:dateAx>
      <c:valAx>
        <c:axId val="308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114.98</c:v>
                </c:pt>
                <c:pt idx="1">
                  <c:v>109.99</c:v>
                </c:pt>
                <c:pt idx="2">
                  <c:v>121.31</c:v>
                </c:pt>
                <c:pt idx="3">
                  <c:v>95.21</c:v>
                </c:pt>
                <c:pt idx="4">
                  <c:v>100</c:v>
                </c:pt>
              </c:numCache>
            </c:numRef>
          </c:val>
          <c:extLst xmlns:c16r2="http://schemas.microsoft.com/office/drawing/2015/06/chart">
            <c:ext xmlns:c16="http://schemas.microsoft.com/office/drawing/2014/chart" uri="{C3380CC4-5D6E-409C-BE32-E72D297353CC}">
              <c16:uniqueId val="{00000000-09DF-4D7B-9947-950AB3EBD942}"/>
            </c:ext>
          </c:extLst>
        </c:ser>
        <c:dLbls>
          <c:showLegendKey val="0"/>
          <c:showVal val="0"/>
          <c:showCatName val="0"/>
          <c:showSerName val="0"/>
          <c:showPercent val="0"/>
          <c:showBubbleSize val="0"/>
        </c:dLbls>
        <c:gapWidth val="150"/>
        <c:axId val="30921088"/>
        <c:axId val="309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9DF-4D7B-9947-950AB3EBD942}"/>
            </c:ext>
          </c:extLst>
        </c:ser>
        <c:dLbls>
          <c:showLegendKey val="0"/>
          <c:showVal val="0"/>
          <c:showCatName val="0"/>
          <c:showSerName val="0"/>
          <c:showPercent val="0"/>
          <c:showBubbleSize val="0"/>
        </c:dLbls>
        <c:marker val="1"/>
        <c:smooth val="0"/>
        <c:axId val="30921088"/>
        <c:axId val="30923008"/>
      </c:lineChart>
      <c:dateAx>
        <c:axId val="30921088"/>
        <c:scaling>
          <c:orientation val="minMax"/>
        </c:scaling>
        <c:delete val="1"/>
        <c:axPos val="b"/>
        <c:numFmt formatCode="ge" sourceLinked="1"/>
        <c:majorTickMark val="none"/>
        <c:minorTickMark val="none"/>
        <c:tickLblPos val="none"/>
        <c:crossAx val="30923008"/>
        <c:crosses val="autoZero"/>
        <c:auto val="1"/>
        <c:lblOffset val="100"/>
        <c:baseTimeUnit val="years"/>
      </c:dateAx>
      <c:valAx>
        <c:axId val="309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175.75</c:v>
                </c:pt>
                <c:pt idx="1">
                  <c:v>183.66</c:v>
                </c:pt>
                <c:pt idx="2">
                  <c:v>166.4</c:v>
                </c:pt>
                <c:pt idx="3">
                  <c:v>211.97</c:v>
                </c:pt>
                <c:pt idx="4">
                  <c:v>210.84</c:v>
                </c:pt>
              </c:numCache>
            </c:numRef>
          </c:val>
          <c:extLst xmlns:c16r2="http://schemas.microsoft.com/office/drawing/2015/06/chart">
            <c:ext xmlns:c16="http://schemas.microsoft.com/office/drawing/2014/chart" uri="{C3380CC4-5D6E-409C-BE32-E72D297353CC}">
              <c16:uniqueId val="{00000000-2FCF-46F7-A203-C2D9C83697F1}"/>
            </c:ext>
          </c:extLst>
        </c:ser>
        <c:dLbls>
          <c:showLegendKey val="0"/>
          <c:showVal val="0"/>
          <c:showCatName val="0"/>
          <c:showSerName val="0"/>
          <c:showPercent val="0"/>
          <c:showBubbleSize val="0"/>
        </c:dLbls>
        <c:gapWidth val="150"/>
        <c:axId val="31001216"/>
        <c:axId val="310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FCF-46F7-A203-C2D9C83697F1}"/>
            </c:ext>
          </c:extLst>
        </c:ser>
        <c:dLbls>
          <c:showLegendKey val="0"/>
          <c:showVal val="0"/>
          <c:showCatName val="0"/>
          <c:showSerName val="0"/>
          <c:showPercent val="0"/>
          <c:showBubbleSize val="0"/>
        </c:dLbls>
        <c:marker val="1"/>
        <c:smooth val="0"/>
        <c:axId val="31001216"/>
        <c:axId val="31019776"/>
      </c:lineChart>
      <c:dateAx>
        <c:axId val="31001216"/>
        <c:scaling>
          <c:orientation val="minMax"/>
        </c:scaling>
        <c:delete val="1"/>
        <c:axPos val="b"/>
        <c:numFmt formatCode="ge" sourceLinked="1"/>
        <c:majorTickMark val="none"/>
        <c:minorTickMark val="none"/>
        <c:tickLblPos val="none"/>
        <c:crossAx val="31019776"/>
        <c:crosses val="autoZero"/>
        <c:auto val="1"/>
        <c:lblOffset val="100"/>
        <c:baseTimeUnit val="years"/>
      </c:dateAx>
      <c:valAx>
        <c:axId val="310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長野県　伊那市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68652</v>
      </c>
      <c r="AM8" s="50"/>
      <c r="AN8" s="50"/>
      <c r="AO8" s="50"/>
      <c r="AP8" s="50"/>
      <c r="AQ8" s="50"/>
      <c r="AR8" s="50"/>
      <c r="AS8" s="50"/>
      <c r="AT8" s="45">
        <f>データ!T6</f>
        <v>667.93</v>
      </c>
      <c r="AU8" s="45"/>
      <c r="AV8" s="45"/>
      <c r="AW8" s="45"/>
      <c r="AX8" s="45"/>
      <c r="AY8" s="45"/>
      <c r="AZ8" s="45"/>
      <c r="BA8" s="45"/>
      <c r="BB8" s="45">
        <f>データ!U6</f>
        <v>102.78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58.85</v>
      </c>
      <c r="J10" s="45"/>
      <c r="K10" s="45"/>
      <c r="L10" s="45"/>
      <c r="M10" s="45"/>
      <c r="N10" s="45"/>
      <c r="O10" s="45"/>
      <c r="P10" s="45">
        <f>データ!P6</f>
        <v>16.68</v>
      </c>
      <c r="Q10" s="45"/>
      <c r="R10" s="45"/>
      <c r="S10" s="45"/>
      <c r="T10" s="45"/>
      <c r="U10" s="45"/>
      <c r="V10" s="45"/>
      <c r="W10" s="45">
        <f>データ!Q6</f>
        <v>100.28</v>
      </c>
      <c r="X10" s="45"/>
      <c r="Y10" s="45"/>
      <c r="Z10" s="45"/>
      <c r="AA10" s="45"/>
      <c r="AB10" s="45"/>
      <c r="AC10" s="45"/>
      <c r="AD10" s="50">
        <f>データ!R6</f>
        <v>3996</v>
      </c>
      <c r="AE10" s="50"/>
      <c r="AF10" s="50"/>
      <c r="AG10" s="50"/>
      <c r="AH10" s="50"/>
      <c r="AI10" s="50"/>
      <c r="AJ10" s="50"/>
      <c r="AK10" s="2"/>
      <c r="AL10" s="50">
        <f>データ!V6</f>
        <v>11413</v>
      </c>
      <c r="AM10" s="50"/>
      <c r="AN10" s="50"/>
      <c r="AO10" s="50"/>
      <c r="AP10" s="50"/>
      <c r="AQ10" s="50"/>
      <c r="AR10" s="50"/>
      <c r="AS10" s="50"/>
      <c r="AT10" s="45">
        <f>データ!W6</f>
        <v>5.29</v>
      </c>
      <c r="AU10" s="45"/>
      <c r="AV10" s="45"/>
      <c r="AW10" s="45"/>
      <c r="AX10" s="45"/>
      <c r="AY10" s="45"/>
      <c r="AZ10" s="45"/>
      <c r="BA10" s="45"/>
      <c r="BB10" s="45">
        <f>データ!X6</f>
        <v>2157.4699999999998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t="13.15"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t="13.15" hidden="1" x14ac:dyDescent="0.2">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aT4bCUBPhTw8YYxrDx6qFyxPX7DNbcGrDe0W/q4f469b5T8wSQBFQiv3bzjwVd4rdAo+rMCEFFZFFO9qY86i3Q==" saltValue="VjbV67Jr7+/DSHDeaGMIM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202096</v>
      </c>
      <c r="D6" s="33">
        <f t="shared" si="3"/>
        <v>46</v>
      </c>
      <c r="E6" s="33">
        <f t="shared" si="3"/>
        <v>17</v>
      </c>
      <c r="F6" s="33">
        <f t="shared" si="3"/>
        <v>5</v>
      </c>
      <c r="G6" s="33">
        <f t="shared" si="3"/>
        <v>0</v>
      </c>
      <c r="H6" s="33" t="str">
        <f t="shared" si="3"/>
        <v>長野県　伊那市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58.85</v>
      </c>
      <c r="P6" s="34">
        <f t="shared" si="3"/>
        <v>16.68</v>
      </c>
      <c r="Q6" s="34">
        <f t="shared" si="3"/>
        <v>100.28</v>
      </c>
      <c r="R6" s="34">
        <f t="shared" si="3"/>
        <v>3996</v>
      </c>
      <c r="S6" s="34">
        <f t="shared" si="3"/>
        <v>68652</v>
      </c>
      <c r="T6" s="34">
        <f t="shared" si="3"/>
        <v>667.93</v>
      </c>
      <c r="U6" s="34">
        <f t="shared" si="3"/>
        <v>102.78</v>
      </c>
      <c r="V6" s="34">
        <f t="shared" si="3"/>
        <v>11413</v>
      </c>
      <c r="W6" s="34">
        <f t="shared" si="3"/>
        <v>5.29</v>
      </c>
      <c r="X6" s="34">
        <f t="shared" si="3"/>
        <v>2157.4699999999998</v>
      </c>
      <c r="Y6" s="35">
        <f>IF(Y7="",NA(),Y7)</f>
        <v>93.2</v>
      </c>
      <c r="Z6" s="35">
        <f t="shared" ref="Z6:AH6" si="4">IF(Z7="",NA(),Z7)</f>
        <v>98.73</v>
      </c>
      <c r="AA6" s="35">
        <f t="shared" si="4"/>
        <v>101.1</v>
      </c>
      <c r="AB6" s="35">
        <f t="shared" si="4"/>
        <v>97.77</v>
      </c>
      <c r="AC6" s="35">
        <f t="shared" si="4"/>
        <v>99.07</v>
      </c>
      <c r="AD6" s="35">
        <f t="shared" si="4"/>
        <v>93.62</v>
      </c>
      <c r="AE6" s="35">
        <f t="shared" si="4"/>
        <v>97.53</v>
      </c>
      <c r="AF6" s="35">
        <f t="shared" si="4"/>
        <v>99.64</v>
      </c>
      <c r="AG6" s="35">
        <f t="shared" si="4"/>
        <v>99.66</v>
      </c>
      <c r="AH6" s="35">
        <f t="shared" si="4"/>
        <v>100.95</v>
      </c>
      <c r="AI6" s="34" t="str">
        <f>IF(AI7="","",IF(AI7="-","【-】","【"&amp;SUBSTITUTE(TEXT(AI7,"#,##0.00"),"-","△")&amp;"】"))</f>
        <v>【100.96】</v>
      </c>
      <c r="AJ6" s="35">
        <f>IF(AJ7="",NA(),AJ7)</f>
        <v>324.95999999999998</v>
      </c>
      <c r="AK6" s="35">
        <f t="shared" ref="AK6:AS6" si="5">IF(AK7="",NA(),AK7)</f>
        <v>110.57</v>
      </c>
      <c r="AL6" s="35">
        <f t="shared" si="5"/>
        <v>124.12</v>
      </c>
      <c r="AM6" s="35">
        <f t="shared" si="5"/>
        <v>121.45</v>
      </c>
      <c r="AN6" s="35">
        <f t="shared" si="5"/>
        <v>120.42</v>
      </c>
      <c r="AO6" s="35">
        <f t="shared" si="5"/>
        <v>280.08</v>
      </c>
      <c r="AP6" s="35">
        <f t="shared" si="5"/>
        <v>223.09</v>
      </c>
      <c r="AQ6" s="35">
        <f t="shared" si="5"/>
        <v>214.61</v>
      </c>
      <c r="AR6" s="35">
        <f t="shared" si="5"/>
        <v>225.39</v>
      </c>
      <c r="AS6" s="35">
        <f t="shared" si="5"/>
        <v>224.04</v>
      </c>
      <c r="AT6" s="34" t="str">
        <f>IF(AT7="","",IF(AT7="-","【-】","【"&amp;SUBSTITUTE(TEXT(AT7,"#,##0.00"),"-","△")&amp;"】"))</f>
        <v>【198.51】</v>
      </c>
      <c r="AU6" s="35">
        <f>IF(AU7="",NA(),AU7)</f>
        <v>74.03</v>
      </c>
      <c r="AV6" s="35">
        <f t="shared" ref="AV6:BD6" si="6">IF(AV7="",NA(),AV7)</f>
        <v>2.44</v>
      </c>
      <c r="AW6" s="35">
        <f t="shared" si="6"/>
        <v>8.64</v>
      </c>
      <c r="AX6" s="35">
        <f t="shared" si="6"/>
        <v>11.23</v>
      </c>
      <c r="AY6" s="35">
        <f t="shared" si="6"/>
        <v>11.7</v>
      </c>
      <c r="AZ6" s="35">
        <f t="shared" si="6"/>
        <v>124.2</v>
      </c>
      <c r="BA6" s="35">
        <f t="shared" si="6"/>
        <v>33.03</v>
      </c>
      <c r="BB6" s="35">
        <f t="shared" si="6"/>
        <v>29.45</v>
      </c>
      <c r="BC6" s="35">
        <f t="shared" si="6"/>
        <v>31.84</v>
      </c>
      <c r="BD6" s="35">
        <f t="shared" si="6"/>
        <v>29.91</v>
      </c>
      <c r="BE6" s="34" t="str">
        <f>IF(BE7="","",IF(BE7="-","【-】","【"&amp;SUBSTITUTE(TEXT(BE7,"#,##0.00"),"-","△")&amp;"】"))</f>
        <v>【32.86】</v>
      </c>
      <c r="BF6" s="35">
        <f>IF(BF7="",NA(),BF7)</f>
        <v>1013.4</v>
      </c>
      <c r="BG6" s="35">
        <f t="shared" ref="BG6:BO6" si="7">IF(BG7="",NA(),BG7)</f>
        <v>1007.69</v>
      </c>
      <c r="BH6" s="35">
        <f t="shared" si="7"/>
        <v>1016.41</v>
      </c>
      <c r="BI6" s="35">
        <f t="shared" si="7"/>
        <v>1232.28</v>
      </c>
      <c r="BJ6" s="35">
        <f t="shared" si="7"/>
        <v>1252.69</v>
      </c>
      <c r="BK6" s="35">
        <f t="shared" si="7"/>
        <v>1126.77</v>
      </c>
      <c r="BL6" s="35">
        <f t="shared" si="7"/>
        <v>1044.8</v>
      </c>
      <c r="BM6" s="35">
        <f t="shared" si="7"/>
        <v>1081.8</v>
      </c>
      <c r="BN6" s="35">
        <f t="shared" si="7"/>
        <v>974.93</v>
      </c>
      <c r="BO6" s="35">
        <f t="shared" si="7"/>
        <v>855.8</v>
      </c>
      <c r="BP6" s="34" t="str">
        <f>IF(BP7="","",IF(BP7="-","【-】","【"&amp;SUBSTITUTE(TEXT(BP7,"#,##0.00"),"-","△")&amp;"】"))</f>
        <v>【814.89】</v>
      </c>
      <c r="BQ6" s="35">
        <f>IF(BQ7="",NA(),BQ7)</f>
        <v>114.98</v>
      </c>
      <c r="BR6" s="35">
        <f t="shared" ref="BR6:BZ6" si="8">IF(BR7="",NA(),BR7)</f>
        <v>109.99</v>
      </c>
      <c r="BS6" s="35">
        <f t="shared" si="8"/>
        <v>121.31</v>
      </c>
      <c r="BT6" s="35">
        <f t="shared" si="8"/>
        <v>95.21</v>
      </c>
      <c r="BU6" s="35">
        <f t="shared" si="8"/>
        <v>100</v>
      </c>
      <c r="BV6" s="35">
        <f t="shared" si="8"/>
        <v>50.9</v>
      </c>
      <c r="BW6" s="35">
        <f t="shared" si="8"/>
        <v>50.82</v>
      </c>
      <c r="BX6" s="35">
        <f t="shared" si="8"/>
        <v>52.19</v>
      </c>
      <c r="BY6" s="35">
        <f t="shared" si="8"/>
        <v>55.32</v>
      </c>
      <c r="BZ6" s="35">
        <f t="shared" si="8"/>
        <v>59.8</v>
      </c>
      <c r="CA6" s="34" t="str">
        <f>IF(CA7="","",IF(CA7="-","【-】","【"&amp;SUBSTITUTE(TEXT(CA7,"#,##0.00"),"-","△")&amp;"】"))</f>
        <v>【60.64】</v>
      </c>
      <c r="CB6" s="35">
        <f>IF(CB7="",NA(),CB7)</f>
        <v>175.75</v>
      </c>
      <c r="CC6" s="35">
        <f t="shared" ref="CC6:CK6" si="9">IF(CC7="",NA(),CC7)</f>
        <v>183.66</v>
      </c>
      <c r="CD6" s="35">
        <f t="shared" si="9"/>
        <v>166.4</v>
      </c>
      <c r="CE6" s="35">
        <f t="shared" si="9"/>
        <v>211.97</v>
      </c>
      <c r="CF6" s="35">
        <f t="shared" si="9"/>
        <v>210.84</v>
      </c>
      <c r="CG6" s="35">
        <f t="shared" si="9"/>
        <v>293.27</v>
      </c>
      <c r="CH6" s="35">
        <f t="shared" si="9"/>
        <v>300.52</v>
      </c>
      <c r="CI6" s="35">
        <f t="shared" si="9"/>
        <v>296.14</v>
      </c>
      <c r="CJ6" s="35">
        <f t="shared" si="9"/>
        <v>283.17</v>
      </c>
      <c r="CK6" s="35">
        <f t="shared" si="9"/>
        <v>263.76</v>
      </c>
      <c r="CL6" s="34" t="str">
        <f>IF(CL7="","",IF(CL7="-","【-】","【"&amp;SUBSTITUTE(TEXT(CL7,"#,##0.00"),"-","△")&amp;"】"))</f>
        <v>【255.52】</v>
      </c>
      <c r="CM6" s="35">
        <f>IF(CM7="",NA(),CM7)</f>
        <v>47.7</v>
      </c>
      <c r="CN6" s="35">
        <f t="shared" ref="CN6:CV6" si="10">IF(CN7="",NA(),CN7)</f>
        <v>47.81</v>
      </c>
      <c r="CO6" s="35">
        <f t="shared" si="10"/>
        <v>43.96</v>
      </c>
      <c r="CP6" s="35">
        <f t="shared" si="10"/>
        <v>43.82</v>
      </c>
      <c r="CQ6" s="35">
        <f t="shared" si="10"/>
        <v>43.94</v>
      </c>
      <c r="CR6" s="35">
        <f t="shared" si="10"/>
        <v>53.78</v>
      </c>
      <c r="CS6" s="35">
        <f t="shared" si="10"/>
        <v>53.24</v>
      </c>
      <c r="CT6" s="35">
        <f t="shared" si="10"/>
        <v>52.31</v>
      </c>
      <c r="CU6" s="35">
        <f t="shared" si="10"/>
        <v>60.65</v>
      </c>
      <c r="CV6" s="35">
        <f t="shared" si="10"/>
        <v>51.75</v>
      </c>
      <c r="CW6" s="34" t="str">
        <f>IF(CW7="","",IF(CW7="-","【-】","【"&amp;SUBSTITUTE(TEXT(CW7,"#,##0.00"),"-","△")&amp;"】"))</f>
        <v>【52.49】</v>
      </c>
      <c r="CX6" s="35">
        <f>IF(CX7="",NA(),CX7)</f>
        <v>89.9</v>
      </c>
      <c r="CY6" s="35">
        <f t="shared" ref="CY6:DG6" si="11">IF(CY7="",NA(),CY7)</f>
        <v>90.84</v>
      </c>
      <c r="CZ6" s="35">
        <f t="shared" si="11"/>
        <v>91.86</v>
      </c>
      <c r="DA6" s="35">
        <f t="shared" si="11"/>
        <v>93.12</v>
      </c>
      <c r="DB6" s="35">
        <f t="shared" si="11"/>
        <v>95.04</v>
      </c>
      <c r="DC6" s="35">
        <f t="shared" si="11"/>
        <v>84.06</v>
      </c>
      <c r="DD6" s="35">
        <f t="shared" si="11"/>
        <v>84.07</v>
      </c>
      <c r="DE6" s="35">
        <f t="shared" si="11"/>
        <v>84.32</v>
      </c>
      <c r="DF6" s="35">
        <f t="shared" si="11"/>
        <v>84.58</v>
      </c>
      <c r="DG6" s="35">
        <f t="shared" si="11"/>
        <v>84.84</v>
      </c>
      <c r="DH6" s="34" t="str">
        <f>IF(DH7="","",IF(DH7="-","【-】","【"&amp;SUBSTITUTE(TEXT(DH7,"#,##0.00"),"-","△")&amp;"】"))</f>
        <v>【85.49】</v>
      </c>
      <c r="DI6" s="35">
        <f>IF(DI7="",NA(),DI7)</f>
        <v>10.84</v>
      </c>
      <c r="DJ6" s="35">
        <f t="shared" ref="DJ6:DR6" si="12">IF(DJ7="",NA(),DJ7)</f>
        <v>23.43</v>
      </c>
      <c r="DK6" s="35">
        <f t="shared" si="12"/>
        <v>25.74</v>
      </c>
      <c r="DL6" s="35">
        <f t="shared" si="12"/>
        <v>27.94</v>
      </c>
      <c r="DM6" s="35">
        <f t="shared" si="12"/>
        <v>30.11</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202096</v>
      </c>
      <c r="D7" s="37">
        <v>46</v>
      </c>
      <c r="E7" s="37">
        <v>17</v>
      </c>
      <c r="F7" s="37">
        <v>5</v>
      </c>
      <c r="G7" s="37">
        <v>0</v>
      </c>
      <c r="H7" s="37" t="s">
        <v>108</v>
      </c>
      <c r="I7" s="37" t="s">
        <v>109</v>
      </c>
      <c r="J7" s="37" t="s">
        <v>110</v>
      </c>
      <c r="K7" s="37" t="s">
        <v>111</v>
      </c>
      <c r="L7" s="37" t="s">
        <v>112</v>
      </c>
      <c r="M7" s="37" t="s">
        <v>113</v>
      </c>
      <c r="N7" s="38" t="s">
        <v>114</v>
      </c>
      <c r="O7" s="38">
        <v>58.85</v>
      </c>
      <c r="P7" s="38">
        <v>16.68</v>
      </c>
      <c r="Q7" s="38">
        <v>100.28</v>
      </c>
      <c r="R7" s="38">
        <v>3996</v>
      </c>
      <c r="S7" s="38">
        <v>68652</v>
      </c>
      <c r="T7" s="38">
        <v>667.93</v>
      </c>
      <c r="U7" s="38">
        <v>102.78</v>
      </c>
      <c r="V7" s="38">
        <v>11413</v>
      </c>
      <c r="W7" s="38">
        <v>5.29</v>
      </c>
      <c r="X7" s="38">
        <v>2157.4699999999998</v>
      </c>
      <c r="Y7" s="38">
        <v>93.2</v>
      </c>
      <c r="Z7" s="38">
        <v>98.73</v>
      </c>
      <c r="AA7" s="38">
        <v>101.1</v>
      </c>
      <c r="AB7" s="38">
        <v>97.77</v>
      </c>
      <c r="AC7" s="38">
        <v>99.07</v>
      </c>
      <c r="AD7" s="38">
        <v>93.62</v>
      </c>
      <c r="AE7" s="38">
        <v>97.53</v>
      </c>
      <c r="AF7" s="38">
        <v>99.64</v>
      </c>
      <c r="AG7" s="38">
        <v>99.66</v>
      </c>
      <c r="AH7" s="38">
        <v>100.95</v>
      </c>
      <c r="AI7" s="38">
        <v>100.96</v>
      </c>
      <c r="AJ7" s="38">
        <v>324.95999999999998</v>
      </c>
      <c r="AK7" s="38">
        <v>110.57</v>
      </c>
      <c r="AL7" s="38">
        <v>124.12</v>
      </c>
      <c r="AM7" s="38">
        <v>121.45</v>
      </c>
      <c r="AN7" s="38">
        <v>120.42</v>
      </c>
      <c r="AO7" s="38">
        <v>280.08</v>
      </c>
      <c r="AP7" s="38">
        <v>223.09</v>
      </c>
      <c r="AQ7" s="38">
        <v>214.61</v>
      </c>
      <c r="AR7" s="38">
        <v>225.39</v>
      </c>
      <c r="AS7" s="38">
        <v>224.04</v>
      </c>
      <c r="AT7" s="38">
        <v>198.51</v>
      </c>
      <c r="AU7" s="38">
        <v>74.03</v>
      </c>
      <c r="AV7" s="38">
        <v>2.44</v>
      </c>
      <c r="AW7" s="38">
        <v>8.64</v>
      </c>
      <c r="AX7" s="38">
        <v>11.23</v>
      </c>
      <c r="AY7" s="38">
        <v>11.7</v>
      </c>
      <c r="AZ7" s="38">
        <v>124.2</v>
      </c>
      <c r="BA7" s="38">
        <v>33.03</v>
      </c>
      <c r="BB7" s="38">
        <v>29.45</v>
      </c>
      <c r="BC7" s="38">
        <v>31.84</v>
      </c>
      <c r="BD7" s="38">
        <v>29.91</v>
      </c>
      <c r="BE7" s="38">
        <v>32.86</v>
      </c>
      <c r="BF7" s="38">
        <v>1013.4</v>
      </c>
      <c r="BG7" s="38">
        <v>1007.69</v>
      </c>
      <c r="BH7" s="38">
        <v>1016.41</v>
      </c>
      <c r="BI7" s="38">
        <v>1232.28</v>
      </c>
      <c r="BJ7" s="38">
        <v>1252.69</v>
      </c>
      <c r="BK7" s="38">
        <v>1126.77</v>
      </c>
      <c r="BL7" s="38">
        <v>1044.8</v>
      </c>
      <c r="BM7" s="38">
        <v>1081.8</v>
      </c>
      <c r="BN7" s="38">
        <v>974.93</v>
      </c>
      <c r="BO7" s="38">
        <v>855.8</v>
      </c>
      <c r="BP7" s="38">
        <v>814.89</v>
      </c>
      <c r="BQ7" s="38">
        <v>114.98</v>
      </c>
      <c r="BR7" s="38">
        <v>109.99</v>
      </c>
      <c r="BS7" s="38">
        <v>121.31</v>
      </c>
      <c r="BT7" s="38">
        <v>95.21</v>
      </c>
      <c r="BU7" s="38">
        <v>100</v>
      </c>
      <c r="BV7" s="38">
        <v>50.9</v>
      </c>
      <c r="BW7" s="38">
        <v>50.82</v>
      </c>
      <c r="BX7" s="38">
        <v>52.19</v>
      </c>
      <c r="BY7" s="38">
        <v>55.32</v>
      </c>
      <c r="BZ7" s="38">
        <v>59.8</v>
      </c>
      <c r="CA7" s="38">
        <v>60.64</v>
      </c>
      <c r="CB7" s="38">
        <v>175.75</v>
      </c>
      <c r="CC7" s="38">
        <v>183.66</v>
      </c>
      <c r="CD7" s="38">
        <v>166.4</v>
      </c>
      <c r="CE7" s="38">
        <v>211.97</v>
      </c>
      <c r="CF7" s="38">
        <v>210.84</v>
      </c>
      <c r="CG7" s="38">
        <v>293.27</v>
      </c>
      <c r="CH7" s="38">
        <v>300.52</v>
      </c>
      <c r="CI7" s="38">
        <v>296.14</v>
      </c>
      <c r="CJ7" s="38">
        <v>283.17</v>
      </c>
      <c r="CK7" s="38">
        <v>263.76</v>
      </c>
      <c r="CL7" s="38">
        <v>255.52</v>
      </c>
      <c r="CM7" s="38">
        <v>47.7</v>
      </c>
      <c r="CN7" s="38">
        <v>47.81</v>
      </c>
      <c r="CO7" s="38">
        <v>43.96</v>
      </c>
      <c r="CP7" s="38">
        <v>43.82</v>
      </c>
      <c r="CQ7" s="38">
        <v>43.94</v>
      </c>
      <c r="CR7" s="38">
        <v>53.78</v>
      </c>
      <c r="CS7" s="38">
        <v>53.24</v>
      </c>
      <c r="CT7" s="38">
        <v>52.31</v>
      </c>
      <c r="CU7" s="38">
        <v>60.65</v>
      </c>
      <c r="CV7" s="38">
        <v>51.75</v>
      </c>
      <c r="CW7" s="38">
        <v>52.49</v>
      </c>
      <c r="CX7" s="38">
        <v>89.9</v>
      </c>
      <c r="CY7" s="38">
        <v>90.84</v>
      </c>
      <c r="CZ7" s="38">
        <v>91.86</v>
      </c>
      <c r="DA7" s="38">
        <v>93.12</v>
      </c>
      <c r="DB7" s="38">
        <v>95.04</v>
      </c>
      <c r="DC7" s="38">
        <v>84.06</v>
      </c>
      <c r="DD7" s="38">
        <v>84.07</v>
      </c>
      <c r="DE7" s="38">
        <v>84.32</v>
      </c>
      <c r="DF7" s="38">
        <v>84.58</v>
      </c>
      <c r="DG7" s="38">
        <v>84.84</v>
      </c>
      <c r="DH7" s="38">
        <v>85.49</v>
      </c>
      <c r="DI7" s="38">
        <v>10.84</v>
      </c>
      <c r="DJ7" s="38">
        <v>23.43</v>
      </c>
      <c r="DK7" s="38">
        <v>25.74</v>
      </c>
      <c r="DL7" s="38">
        <v>27.94</v>
      </c>
      <c r="DM7" s="38">
        <v>30.11</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ht="13.1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2018-12-03T08:55:19Z</dcterms:created>
  <dcterms:modified xsi:type="dcterms:W3CDTF">2019-02-20T11:12:26Z</dcterms:modified>
  <cp:category/>
</cp:coreProperties>
</file>