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sX7ScHHiM2DYXgt4WynaJ9q+jm7qicTZ6CUUTmxZFUKwsJQwuRAyoq13oCSx3hpg8LUuWEN7v581X5aH6OmMw==" workbookSaltValue="Ebh8DQneRbBx938XeLX6E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<sst xmlns="http://schemas.openxmlformats.org/spreadsheetml/2006/main" count="235" uniqueCount="123">
  <si>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</si>
  <si>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</si>
  <si>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</si>
  <si>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</si>
  <si>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</si>
  <si>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</si>
  <si>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</si>
  <si>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</si>
  <si>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</si>
  <si>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</si>
  <si>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</si>
  <si>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</si>
  <si>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</si>
  <si>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</si>
  <si>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</si>
  <si>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</si>
  <si>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</si>
  <si>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</si>
  <si>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</si>
  <si>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</si>
  <si>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</si>
  <si>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</si>
  <si>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</si>
  <si>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</si>
  <si>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</si>
  <si>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</si>
  <si>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</si>
  <si>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</si>
  <si>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</si>
  <si>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</si>
  <si>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</si>
  <si>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</si>
  <si>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</si>
  <si>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</si>
  <si>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</si>
  <si>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</si>
  <si>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</si>
  <si>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</si>
  <si>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</si>
  <si>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</si>
  <si>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</si>
  <si>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</si>
  <si>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</si>
  <si>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</si>
  <si>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</si>
  <si>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</si>
  <si>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</si>
  <si>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</si>
  <si>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</si>
  <si>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</si>
  <si>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</si>
  <si>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</si>
  <si>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</si>
  <si>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</si>
  <si>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</si>
  <si>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</si>
  <si>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</si>
  <si>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</si>
  <si>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</si>
  <si>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</si>
  <si>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</si>
  <si>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</si>
  <si>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</si>
  <si>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</si>
  <si>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</si>
  <si>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</si>
  <si>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</si>
  <si>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</si>
  <si>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</si>
  <si>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</si>
  <si>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</si>
  <si>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</si>
  <si>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</si>
  <si>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</si>
  <si>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</si>
  <si>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</si>
  <si>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</si>
  <si>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</si>
  <si>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</si>
  <si>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</si>
  <si>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</si>
  <si>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</si>
  <si>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</si>
  <si>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</si>
  <si>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</si>
  <si>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</si>
  <si>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</si>
  <si>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</si>
  <si>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</si>
  <si>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</si>
  <si>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</si>
  <si>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</si>
  <si>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</si>
  <si>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</si>
  <si>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</si>
  <si>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</si>
  <si>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</si>
  <si>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</si>
  <si>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</si>
  <si>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</si>
  <si>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</si>
  <si>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</si>
  <si>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</si>
  <si>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</si>
  <si>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</si>
  <si>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</si>
  <si>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</si>
  <si>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</si>
  <si>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</si>
  <si>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</si>
  <si>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</si>
  <si>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</si>
  <si>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</si>
  <si>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</si>
  <si>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</si>
  <si>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</si>
  <si>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</si>
  <si>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</si>
  <si>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</si>
  <si>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</si>
  <si>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伊那市下水道事業経営健全化計画は、平成28年度に経営戦略の要件に合わせた４回目の改訂を行い、これに基づく改善の取組を継続しています。下水道事業会計（５事業全体）では、平成29年度に平均＋6.0％の使用料改定を行いました。その結果、過去最高となる２億円を超す純利益を計上し、累積欠損金も減少してきています。
しかし、将来の企業債償還額の増加と今後見込まれる資産の更新に備えて更なる純利益の計上と、補填財源の確保に努める必要があります。
このため、平成31年度に経営健全化計画の５回目の改訂を行うことで、更なる経営の健全化に取り組んでいきます。
</t>
    <rPh sb="0" eb="3">
      <t>イナシ</t>
    </rPh>
    <rPh sb="3" eb="6">
      <t>ゲスイドウ</t>
    </rPh>
    <rPh sb="6" eb="8">
      <t>ジギョウ</t>
    </rPh>
    <rPh sb="8" eb="10">
      <t>ケイエイ</t>
    </rPh>
    <rPh sb="10" eb="13">
      <t>ケンゼンカ</t>
    </rPh>
    <rPh sb="13" eb="15">
      <t>ケイカク</t>
    </rPh>
    <rPh sb="17" eb="19">
      <t>ヘイセイ</t>
    </rPh>
    <rPh sb="21" eb="23">
      <t>ネンド</t>
    </rPh>
    <rPh sb="24" eb="26">
      <t>ケイエイ</t>
    </rPh>
    <rPh sb="26" eb="28">
      <t>センリャク</t>
    </rPh>
    <rPh sb="29" eb="31">
      <t>ヨウケン</t>
    </rPh>
    <rPh sb="32" eb="33">
      <t>ア</t>
    </rPh>
    <rPh sb="37" eb="39">
      <t>カイメ</t>
    </rPh>
    <rPh sb="40" eb="42">
      <t>カイテイ</t>
    </rPh>
    <rPh sb="43" eb="44">
      <t>オコナ</t>
    </rPh>
    <rPh sb="49" eb="50">
      <t>モト</t>
    </rPh>
    <rPh sb="52" eb="54">
      <t>カイゼン</t>
    </rPh>
    <rPh sb="55" eb="57">
      <t>トリクミ</t>
    </rPh>
    <rPh sb="58" eb="60">
      <t>ケイゾク</t>
    </rPh>
    <rPh sb="66" eb="69">
      <t>ゲスイドウ</t>
    </rPh>
    <rPh sb="69" eb="71">
      <t>ジギョウ</t>
    </rPh>
    <rPh sb="71" eb="73">
      <t>カイケイ</t>
    </rPh>
    <rPh sb="75" eb="77">
      <t>ジギョウ</t>
    </rPh>
    <rPh sb="77" eb="79">
      <t>ゼンタイ</t>
    </rPh>
    <rPh sb="83" eb="85">
      <t>ヘイセイ</t>
    </rPh>
    <rPh sb="87" eb="89">
      <t>ネンド</t>
    </rPh>
    <rPh sb="90" eb="92">
      <t>ヘイキン</t>
    </rPh>
    <rPh sb="98" eb="100">
      <t>シヨウ</t>
    </rPh>
    <rPh sb="100" eb="101">
      <t>リョウ</t>
    </rPh>
    <rPh sb="101" eb="103">
      <t>カイテイ</t>
    </rPh>
    <rPh sb="104" eb="105">
      <t>オコナ</t>
    </rPh>
    <rPh sb="112" eb="114">
      <t>ケッカ</t>
    </rPh>
    <rPh sb="115" eb="117">
      <t>カコ</t>
    </rPh>
    <rPh sb="117" eb="118">
      <t>サイ</t>
    </rPh>
    <rPh sb="123" eb="124">
      <t>オク</t>
    </rPh>
    <rPh sb="124" eb="125">
      <t>エン</t>
    </rPh>
    <rPh sb="126" eb="127">
      <t>コ</t>
    </rPh>
    <rPh sb="128" eb="131">
      <t>ジュンリエキ</t>
    </rPh>
    <rPh sb="132" eb="134">
      <t>ケイジョウ</t>
    </rPh>
    <rPh sb="136" eb="138">
      <t>ルイセキ</t>
    </rPh>
    <rPh sb="138" eb="141">
      <t>ケッソンキン</t>
    </rPh>
    <rPh sb="142" eb="144">
      <t>ゲンショウ</t>
    </rPh>
    <rPh sb="157" eb="159">
      <t>ショウライ</t>
    </rPh>
    <rPh sb="160" eb="162">
      <t>キギョウ</t>
    </rPh>
    <rPh sb="162" eb="163">
      <t>サイ</t>
    </rPh>
    <rPh sb="163" eb="165">
      <t>ショウカン</t>
    </rPh>
    <rPh sb="165" eb="166">
      <t>ガク</t>
    </rPh>
    <rPh sb="167" eb="169">
      <t>ゾウカ</t>
    </rPh>
    <rPh sb="170" eb="172">
      <t>コンゴ</t>
    </rPh>
    <rPh sb="172" eb="174">
      <t>ミコ</t>
    </rPh>
    <rPh sb="177" eb="179">
      <t>シサン</t>
    </rPh>
    <rPh sb="180" eb="182">
      <t>コウシン</t>
    </rPh>
    <rPh sb="183" eb="184">
      <t>ソナ</t>
    </rPh>
    <rPh sb="186" eb="187">
      <t>サラ</t>
    </rPh>
    <rPh sb="189" eb="192">
      <t>ジュンリエキ</t>
    </rPh>
    <rPh sb="193" eb="195">
      <t>ケイジョウ</t>
    </rPh>
    <rPh sb="197" eb="199">
      <t>ホテン</t>
    </rPh>
    <rPh sb="199" eb="201">
      <t>ザイゲン</t>
    </rPh>
    <rPh sb="202" eb="204">
      <t>カクホ</t>
    </rPh>
    <rPh sb="205" eb="206">
      <t>ツト</t>
    </rPh>
    <rPh sb="208" eb="210">
      <t>ヒツヨウ</t>
    </rPh>
    <rPh sb="222" eb="224">
      <t>ヘイセイ</t>
    </rPh>
    <rPh sb="226" eb="228">
      <t>ネンド</t>
    </rPh>
    <rPh sb="229" eb="231">
      <t>ケイエイ</t>
    </rPh>
    <rPh sb="231" eb="234">
      <t>ケンゼンカ</t>
    </rPh>
    <rPh sb="234" eb="236">
      <t>ケイカク</t>
    </rPh>
    <rPh sb="238" eb="240">
      <t>カイメ</t>
    </rPh>
    <rPh sb="241" eb="243">
      <t>カイテイ</t>
    </rPh>
    <rPh sb="244" eb="245">
      <t>オコナ</t>
    </rPh>
    <rPh sb="250" eb="251">
      <t>サラ</t>
    </rPh>
    <rPh sb="253" eb="255">
      <t>ケイエイ</t>
    </rPh>
    <rPh sb="256" eb="259">
      <t>ケンゼンカ</t>
    </rPh>
    <rPh sb="260" eb="261">
      <t>ト</t>
    </rPh>
    <rPh sb="262" eb="263">
      <t>ク</t>
    </rPh>
    <phoneticPr fontId="4"/>
  </si>
  <si>
    <t>①経常収支比率は平成28年度以降100％を超える数値で推移しており、単年度収支の黒字は確保できていますが、⑤経費回収率は100％を割ってしまっていることから処理費用に対して適正な使用料収入が確保できていない状況となっています。
会計制度改正の平成26年度以降、累積欠損がないため②累積欠損金比率はゼロです。
企業債利息などの資本費のうち、分流式下水道等に要する経費の占める割合が減少し、その分汚水処理費の割合が上昇した結果、⑥汚水処理原価が大きく増加しました。
③流動比率は前年度に比べてさらに低下しています。現在も下水道工事を実施しているため資金状況は悪化しており、企業債の償還額も考慮した適正な黒字の確保が求められます。
使用料収入の増加に伴い分流式下水道に要する一般会計繰入率の将来的な減少が見込まれるため、④企業債残高対事業規模比率は増加してきています。
⑦施設利用率は新規下水道布設に伴う接続の増加により、50％を超えて推移しており、今後も増加が見込まれます。
⑧水洗化率は新規布設工事により処理区域内人口が増加したことにより減少しています。今後更なる水洗化率の向上に努めます。</t>
    <rPh sb="1" eb="3">
      <t>ケイジョウ</t>
    </rPh>
    <rPh sb="3" eb="5">
      <t>シュウシ</t>
    </rPh>
    <rPh sb="5" eb="7">
      <t>ヒリツ</t>
    </rPh>
    <rPh sb="8" eb="10">
      <t>ヘイセイ</t>
    </rPh>
    <rPh sb="12" eb="14">
      <t>ネンド</t>
    </rPh>
    <rPh sb="14" eb="16">
      <t>イコウ</t>
    </rPh>
    <rPh sb="21" eb="22">
      <t>コ</t>
    </rPh>
    <rPh sb="24" eb="26">
      <t>スウチ</t>
    </rPh>
    <rPh sb="27" eb="29">
      <t>スイイ</t>
    </rPh>
    <rPh sb="34" eb="37">
      <t>タンネンド</t>
    </rPh>
    <rPh sb="37" eb="39">
      <t>シュウシ</t>
    </rPh>
    <rPh sb="40" eb="42">
      <t>クロジ</t>
    </rPh>
    <rPh sb="43" eb="45">
      <t>カクホ</t>
    </rPh>
    <rPh sb="54" eb="56">
      <t>ケイヒ</t>
    </rPh>
    <rPh sb="56" eb="58">
      <t>カイシュウ</t>
    </rPh>
    <rPh sb="58" eb="59">
      <t>リツ</t>
    </rPh>
    <rPh sb="65" eb="66">
      <t>ワ</t>
    </rPh>
    <rPh sb="78" eb="80">
      <t>ショリ</t>
    </rPh>
    <rPh sb="80" eb="82">
      <t>ヒヨウ</t>
    </rPh>
    <rPh sb="83" eb="84">
      <t>タイ</t>
    </rPh>
    <rPh sb="86" eb="88">
      <t>テキセイ</t>
    </rPh>
    <rPh sb="89" eb="92">
      <t>シヨウリョウ</t>
    </rPh>
    <rPh sb="92" eb="94">
      <t>シュウニュウ</t>
    </rPh>
    <rPh sb="95" eb="97">
      <t>カクホ</t>
    </rPh>
    <rPh sb="103" eb="105">
      <t>ジョウキョウ</t>
    </rPh>
    <rPh sb="114" eb="116">
      <t>カイケイ</t>
    </rPh>
    <rPh sb="116" eb="118">
      <t>セイド</t>
    </rPh>
    <rPh sb="118" eb="120">
      <t>カイセイ</t>
    </rPh>
    <rPh sb="121" eb="123">
      <t>ヘイセイ</t>
    </rPh>
    <rPh sb="125" eb="127">
      <t>ネンド</t>
    </rPh>
    <rPh sb="127" eb="129">
      <t>イコウ</t>
    </rPh>
    <rPh sb="130" eb="132">
      <t>ルイセキ</t>
    </rPh>
    <rPh sb="132" eb="134">
      <t>ケッソン</t>
    </rPh>
    <rPh sb="140" eb="142">
      <t>ルイセキ</t>
    </rPh>
    <rPh sb="142" eb="145">
      <t>ケッソンキン</t>
    </rPh>
    <rPh sb="145" eb="147">
      <t>ヒリツ</t>
    </rPh>
    <rPh sb="154" eb="156">
      <t>キギョウ</t>
    </rPh>
    <rPh sb="156" eb="157">
      <t>サイ</t>
    </rPh>
    <rPh sb="157" eb="159">
      <t>リソク</t>
    </rPh>
    <rPh sb="162" eb="164">
      <t>シホン</t>
    </rPh>
    <rPh sb="164" eb="165">
      <t>ヒ</t>
    </rPh>
    <rPh sb="169" eb="171">
      <t>ブンリュウ</t>
    </rPh>
    <rPh sb="171" eb="172">
      <t>シキ</t>
    </rPh>
    <rPh sb="172" eb="175">
      <t>ゲスイドウ</t>
    </rPh>
    <rPh sb="175" eb="176">
      <t>トウ</t>
    </rPh>
    <rPh sb="177" eb="178">
      <t>ヨウ</t>
    </rPh>
    <rPh sb="180" eb="182">
      <t>ケイヒ</t>
    </rPh>
    <rPh sb="183" eb="184">
      <t>シ</t>
    </rPh>
    <rPh sb="186" eb="188">
      <t>ワリアイ</t>
    </rPh>
    <rPh sb="189" eb="191">
      <t>ゲンショウ</t>
    </rPh>
    <rPh sb="195" eb="196">
      <t>ブン</t>
    </rPh>
    <rPh sb="196" eb="198">
      <t>オスイ</t>
    </rPh>
    <rPh sb="198" eb="200">
      <t>ショリ</t>
    </rPh>
    <rPh sb="200" eb="201">
      <t>ヒ</t>
    </rPh>
    <rPh sb="202" eb="204">
      <t>ワリアイ</t>
    </rPh>
    <rPh sb="205" eb="207">
      <t>ジョウショウ</t>
    </rPh>
    <rPh sb="209" eb="211">
      <t>ケッカ</t>
    </rPh>
    <rPh sb="213" eb="215">
      <t>オスイ</t>
    </rPh>
    <rPh sb="215" eb="217">
      <t>ショリ</t>
    </rPh>
    <rPh sb="217" eb="219">
      <t>ゲンカ</t>
    </rPh>
    <rPh sb="220" eb="221">
      <t>オオ</t>
    </rPh>
    <rPh sb="223" eb="225">
      <t>ゾウカ</t>
    </rPh>
    <rPh sb="232" eb="234">
      <t>リュウドウ</t>
    </rPh>
    <rPh sb="234" eb="236">
      <t>ヒリツ</t>
    </rPh>
    <rPh sb="237" eb="240">
      <t>ゼンネンド</t>
    </rPh>
    <rPh sb="241" eb="242">
      <t>クラ</t>
    </rPh>
    <rPh sb="247" eb="249">
      <t>テイカ</t>
    </rPh>
    <rPh sb="255" eb="257">
      <t>ゲンザイ</t>
    </rPh>
    <rPh sb="258" eb="261">
      <t>ゲスイドウ</t>
    </rPh>
    <rPh sb="261" eb="263">
      <t>コウジ</t>
    </rPh>
    <rPh sb="264" eb="266">
      <t>ジッシ</t>
    </rPh>
    <rPh sb="272" eb="274">
      <t>シキン</t>
    </rPh>
    <rPh sb="274" eb="276">
      <t>ジョウキョウ</t>
    </rPh>
    <rPh sb="277" eb="279">
      <t>アッカ</t>
    </rPh>
    <rPh sb="284" eb="286">
      <t>キギョウ</t>
    </rPh>
    <rPh sb="286" eb="287">
      <t>サイ</t>
    </rPh>
    <rPh sb="288" eb="290">
      <t>ショウカン</t>
    </rPh>
    <rPh sb="290" eb="291">
      <t>ガク</t>
    </rPh>
    <rPh sb="292" eb="294">
      <t>コウリョ</t>
    </rPh>
    <rPh sb="296" eb="298">
      <t>テキセイ</t>
    </rPh>
    <rPh sb="299" eb="301">
      <t>クロジ</t>
    </rPh>
    <rPh sb="302" eb="304">
      <t>カクホ</t>
    </rPh>
    <rPh sb="305" eb="306">
      <t>モト</t>
    </rPh>
    <rPh sb="313" eb="316">
      <t>シヨウリョウ</t>
    </rPh>
    <rPh sb="316" eb="318">
      <t>シュウニュウ</t>
    </rPh>
    <rPh sb="319" eb="321">
      <t>ゾウカ</t>
    </rPh>
    <rPh sb="322" eb="323">
      <t>トモナ</t>
    </rPh>
    <rPh sb="324" eb="326">
      <t>ブンリュウ</t>
    </rPh>
    <rPh sb="326" eb="327">
      <t>シキ</t>
    </rPh>
    <rPh sb="327" eb="330">
      <t>ゲスイドウ</t>
    </rPh>
    <rPh sb="331" eb="332">
      <t>ヨウ</t>
    </rPh>
    <rPh sb="334" eb="336">
      <t>イッパン</t>
    </rPh>
    <rPh sb="336" eb="338">
      <t>カイケイ</t>
    </rPh>
    <rPh sb="338" eb="340">
      <t>クリイレ</t>
    </rPh>
    <rPh sb="340" eb="341">
      <t>リツ</t>
    </rPh>
    <rPh sb="342" eb="345">
      <t>ショウライテキ</t>
    </rPh>
    <rPh sb="346" eb="348">
      <t>ゲンショウ</t>
    </rPh>
    <rPh sb="349" eb="351">
      <t>ミコ</t>
    </rPh>
    <rPh sb="358" eb="360">
      <t>キギョウ</t>
    </rPh>
    <rPh sb="360" eb="361">
      <t>サイ</t>
    </rPh>
    <rPh sb="361" eb="363">
      <t>ザンダカ</t>
    </rPh>
    <rPh sb="363" eb="364">
      <t>タイ</t>
    </rPh>
    <rPh sb="364" eb="366">
      <t>ジギョウ</t>
    </rPh>
    <rPh sb="366" eb="368">
      <t>キボ</t>
    </rPh>
    <rPh sb="368" eb="370">
      <t>ヒリツ</t>
    </rPh>
    <rPh sb="371" eb="373">
      <t>ゾウカ</t>
    </rPh>
    <rPh sb="383" eb="385">
      <t>シセツ</t>
    </rPh>
    <rPh sb="385" eb="388">
      <t>リヨウリツ</t>
    </rPh>
    <rPh sb="389" eb="391">
      <t>シンキ</t>
    </rPh>
    <rPh sb="391" eb="394">
      <t>ゲスイドウ</t>
    </rPh>
    <rPh sb="394" eb="396">
      <t>フセツ</t>
    </rPh>
    <rPh sb="397" eb="398">
      <t>トモナ</t>
    </rPh>
    <rPh sb="399" eb="401">
      <t>セツゾク</t>
    </rPh>
    <rPh sb="402" eb="404">
      <t>ゾウカ</t>
    </rPh>
    <rPh sb="412" eb="413">
      <t>コ</t>
    </rPh>
    <rPh sb="415" eb="417">
      <t>スイイ</t>
    </rPh>
    <rPh sb="422" eb="424">
      <t>コンゴ</t>
    </rPh>
    <rPh sb="425" eb="427">
      <t>ゾウカ</t>
    </rPh>
    <rPh sb="428" eb="430">
      <t>ミコ</t>
    </rPh>
    <rPh sb="437" eb="440">
      <t>スイセンカ</t>
    </rPh>
    <rPh sb="440" eb="441">
      <t>リツ</t>
    </rPh>
    <rPh sb="442" eb="444">
      <t>シンキ</t>
    </rPh>
    <rPh sb="444" eb="446">
      <t>フセツ</t>
    </rPh>
    <rPh sb="446" eb="448">
      <t>コウジ</t>
    </rPh>
    <rPh sb="451" eb="453">
      <t>ショリ</t>
    </rPh>
    <rPh sb="453" eb="455">
      <t>クイキ</t>
    </rPh>
    <rPh sb="455" eb="456">
      <t>ナイ</t>
    </rPh>
    <rPh sb="456" eb="458">
      <t>ジンコウ</t>
    </rPh>
    <rPh sb="459" eb="461">
      <t>ゾウカ</t>
    </rPh>
    <rPh sb="468" eb="470">
      <t>ゲンショウ</t>
    </rPh>
    <rPh sb="476" eb="478">
      <t>コンゴ</t>
    </rPh>
    <rPh sb="478" eb="479">
      <t>サラ</t>
    </rPh>
    <rPh sb="481" eb="484">
      <t>スイセンカ</t>
    </rPh>
    <rPh sb="484" eb="485">
      <t>リツ</t>
    </rPh>
    <rPh sb="486" eb="488">
      <t>コウジョウ</t>
    </rPh>
    <rPh sb="489" eb="490">
      <t>ツト</t>
    </rPh>
    <phoneticPr fontId="4"/>
  </si>
  <si>
    <t>①有形固定資産減価償却率は、20％を超えて推移し、類似団体平均に近づいています。②管渠老朽化率と③管渠改善率が示すとおり、耐用年数が50年である管渠については、更新はまだ発生していませんが、処理場の電気・機械設備などは耐用年数が経過するものが増えてきており、更新が必要な時期が来ています。
事業の初期に集中的な投資を行ったことで、経営状況は厳しくなっていることから、今後見込まれる資産の更新はストックマネジメント計画に基づき効率的に行う必要があります。</t>
    <rPh sb="1" eb="3">
      <t>ユウケイ</t>
    </rPh>
    <rPh sb="3" eb="5">
      <t>コテイ</t>
    </rPh>
    <rPh sb="5" eb="7">
      <t>シサン</t>
    </rPh>
    <rPh sb="7" eb="9">
      <t>ゲンカ</t>
    </rPh>
    <rPh sb="9" eb="11">
      <t>ショウキャク</t>
    </rPh>
    <rPh sb="11" eb="12">
      <t>リツ</t>
    </rPh>
    <rPh sb="18" eb="19">
      <t>コ</t>
    </rPh>
    <rPh sb="21" eb="23">
      <t>スイイ</t>
    </rPh>
    <rPh sb="25" eb="27">
      <t>ルイジ</t>
    </rPh>
    <rPh sb="27" eb="29">
      <t>ダンタイ</t>
    </rPh>
    <rPh sb="29" eb="31">
      <t>ヘイキン</t>
    </rPh>
    <rPh sb="32" eb="33">
      <t>チカ</t>
    </rPh>
    <rPh sb="41" eb="43">
      <t>カンキョ</t>
    </rPh>
    <rPh sb="43" eb="46">
      <t>ロウキュウカ</t>
    </rPh>
    <rPh sb="46" eb="47">
      <t>リツ</t>
    </rPh>
    <rPh sb="49" eb="51">
      <t>カンキョ</t>
    </rPh>
    <rPh sb="51" eb="53">
      <t>カイゼン</t>
    </rPh>
    <rPh sb="53" eb="54">
      <t>リツ</t>
    </rPh>
    <rPh sb="55" eb="56">
      <t>シメ</t>
    </rPh>
    <rPh sb="61" eb="63">
      <t>タイヨウ</t>
    </rPh>
    <rPh sb="63" eb="65">
      <t>ネンスウ</t>
    </rPh>
    <rPh sb="68" eb="69">
      <t>ネン</t>
    </rPh>
    <rPh sb="72" eb="74">
      <t>カンキョ</t>
    </rPh>
    <rPh sb="80" eb="82">
      <t>コウシン</t>
    </rPh>
    <rPh sb="85" eb="87">
      <t>ハッセイ</t>
    </rPh>
    <rPh sb="95" eb="98">
      <t>ショリジョウ</t>
    </rPh>
    <rPh sb="99" eb="101">
      <t>デンキ</t>
    </rPh>
    <rPh sb="102" eb="104">
      <t>キカイ</t>
    </rPh>
    <rPh sb="104" eb="106">
      <t>セツビ</t>
    </rPh>
    <rPh sb="109" eb="111">
      <t>タイヨウ</t>
    </rPh>
    <rPh sb="111" eb="113">
      <t>ネンスウ</t>
    </rPh>
    <rPh sb="114" eb="116">
      <t>ケイカ</t>
    </rPh>
    <rPh sb="121" eb="122">
      <t>フ</t>
    </rPh>
    <rPh sb="129" eb="131">
      <t>コウシン</t>
    </rPh>
    <rPh sb="132" eb="134">
      <t>ヒツヨウ</t>
    </rPh>
    <rPh sb="135" eb="137">
      <t>ジキ</t>
    </rPh>
    <rPh sb="138" eb="139">
      <t>キ</t>
    </rPh>
    <rPh sb="145" eb="147">
      <t>ジギョウ</t>
    </rPh>
    <rPh sb="148" eb="150">
      <t>ショキ</t>
    </rPh>
    <rPh sb="151" eb="154">
      <t>シュウチュウテキ</t>
    </rPh>
    <rPh sb="155" eb="157">
      <t>トウシ</t>
    </rPh>
    <rPh sb="158" eb="159">
      <t>オコナ</t>
    </rPh>
    <rPh sb="165" eb="167">
      <t>ケイエイ</t>
    </rPh>
    <rPh sb="167" eb="169">
      <t>ジョウキョウ</t>
    </rPh>
    <rPh sb="170" eb="171">
      <t>キビ</t>
    </rPh>
    <rPh sb="183" eb="185">
      <t>コンゴ</t>
    </rPh>
    <rPh sb="185" eb="187">
      <t>ミコ</t>
    </rPh>
    <rPh sb="190" eb="192">
      <t>シサン</t>
    </rPh>
    <rPh sb="193" eb="195">
      <t>コウシン</t>
    </rPh>
    <rPh sb="206" eb="208">
      <t>ケイカク</t>
    </rPh>
    <rPh sb="209" eb="210">
      <t>モト</t>
    </rPh>
    <rPh sb="212" eb="215">
      <t>コウリツテキ</t>
    </rPh>
    <rPh sb="216" eb="217">
      <t>オコナ</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</si>
</sst>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09-41F0-B887-9EA1B1CFA788}"/>
            </c:ext>
          </c:extLst>
        </c:ser>
        <c:dLbls>
          <c:showLegendKey val="0"/>
          <c:showVal val="0"/>
          <c:showCatName val="0"/>
          <c:showSerName val="0"/>
          <c:showPercent val="0"/>
          <c:showBubbleSize val="0"/>
        </c:dLbls>
        <c:gapWidth val="150"/>
        <c:axId val="90897792"/>
        <c:axId val="90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B09-41F0-B887-9EA1B1CFA788}"/>
            </c:ext>
          </c:extLst>
        </c:ser>
        <c:dLbls>
          <c:showLegendKey val="0"/>
          <c:showVal val="0"/>
          <c:showCatName val="0"/>
          <c:showSerName val="0"/>
          <c:showPercent val="0"/>
          <c:showBubbleSize val="0"/>
        </c:dLbls>
        <c:marker val="1"/>
        <c:smooth val="0"/>
        <c:axId val="90897792"/>
        <c:axId val="90973696"/>
      </c:lineChart>
      <c:dateAx>
        <c:axId val="90897792"/>
        <c:scaling>
          <c:orientation val="minMax"/>
        </c:scaling>
        <c:delete val="1"/>
        <c:axPos val="b"/>
        <c:numFmt formatCode="ge" sourceLinked="1"/>
        <c:majorTickMark val="none"/>
        <c:minorTickMark val="none"/>
        <c:tickLblPos val="none"/>
        <c:crossAx val="90973696"/>
        <c:crosses val="autoZero"/>
        <c:auto val="1"/>
        <c:lblOffset val="100"/>
        <c:baseTimeUnit val="years"/>
      </c:dateAx>
      <c:valAx>
        <c:axId val="909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45.23</c:v>
                </c:pt>
                <c:pt idx="1">
                  <c:v>46.44</c:v>
                </c:pt>
                <c:pt idx="2">
                  <c:v>47.77</c:v>
                </c:pt>
                <c:pt idx="3">
                  <c:v>50.86</c:v>
                </c:pt>
                <c:pt idx="4">
                  <c:v>52.83</c:v>
                </c:pt>
              </c:numCache>
            </c:numRef>
          </c:val>
          <c:extLst xmlns:c16r2="http://schemas.microsoft.com/office/drawing/2015/06/chart">
            <c:ext xmlns:c16="http://schemas.microsoft.com/office/drawing/2014/chart" uri="{C3380CC4-5D6E-409C-BE32-E72D297353CC}">
              <c16:uniqueId val="{00000000-9673-4037-A401-39D67C563F48}"/>
            </c:ext>
          </c:extLst>
        </c:ser>
        <c:dLbls>
          <c:showLegendKey val="0"/>
          <c:showVal val="0"/>
          <c:showCatName val="0"/>
          <c:showSerName val="0"/>
          <c:showPercent val="0"/>
          <c:showBubbleSize val="0"/>
        </c:dLbls>
        <c:gapWidth val="150"/>
        <c:axId val="94945280"/>
        <c:axId val="949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673-4037-A401-39D67C563F48}"/>
            </c:ext>
          </c:extLst>
        </c:ser>
        <c:dLbls>
          <c:showLegendKey val="0"/>
          <c:showVal val="0"/>
          <c:showCatName val="0"/>
          <c:showSerName val="0"/>
          <c:showPercent val="0"/>
          <c:showBubbleSize val="0"/>
        </c:dLbls>
        <c:marker val="1"/>
        <c:smooth val="0"/>
        <c:axId val="94945280"/>
        <c:axId val="94947200"/>
      </c:lineChart>
      <c:dateAx>
        <c:axId val="94945280"/>
        <c:scaling>
          <c:orientation val="minMax"/>
        </c:scaling>
        <c:delete val="1"/>
        <c:axPos val="b"/>
        <c:numFmt formatCode="ge" sourceLinked="1"/>
        <c:majorTickMark val="none"/>
        <c:minorTickMark val="none"/>
        <c:tickLblPos val="none"/>
        <c:crossAx val="94947200"/>
        <c:crosses val="autoZero"/>
        <c:auto val="1"/>
        <c:lblOffset val="100"/>
        <c:baseTimeUnit val="years"/>
      </c:dateAx>
      <c:valAx>
        <c:axId val="94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76.989999999999995</c:v>
                </c:pt>
                <c:pt idx="1">
                  <c:v>78.42</c:v>
                </c:pt>
                <c:pt idx="2">
                  <c:v>82.05</c:v>
                </c:pt>
                <c:pt idx="3">
                  <c:v>83.25</c:v>
                </c:pt>
                <c:pt idx="4">
                  <c:v>79.78</c:v>
                </c:pt>
              </c:numCache>
            </c:numRef>
          </c:val>
          <c:extLst xmlns:c16r2="http://schemas.microsoft.com/office/drawing/2015/06/chart">
            <c:ext xmlns:c16="http://schemas.microsoft.com/office/drawing/2014/chart" uri="{C3380CC4-5D6E-409C-BE32-E72D297353CC}">
              <c16:uniqueId val="{00000000-10B6-4376-BAF0-8083DEE86C64}"/>
            </c:ext>
          </c:extLst>
        </c:ser>
        <c:dLbls>
          <c:showLegendKey val="0"/>
          <c:showVal val="0"/>
          <c:showCatName val="0"/>
          <c:showSerName val="0"/>
          <c:showPercent val="0"/>
          <c:showBubbleSize val="0"/>
        </c:dLbls>
        <c:gapWidth val="150"/>
        <c:axId val="96313728"/>
        <c:axId val="96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0B6-4376-BAF0-8083DEE86C64}"/>
            </c:ext>
          </c:extLst>
        </c:ser>
        <c:dLbls>
          <c:showLegendKey val="0"/>
          <c:showVal val="0"/>
          <c:showCatName val="0"/>
          <c:showSerName val="0"/>
          <c:showPercent val="0"/>
          <c:showBubbleSize val="0"/>
        </c:dLbls>
        <c:marker val="1"/>
        <c:smooth val="0"/>
        <c:axId val="96313728"/>
        <c:axId val="96315648"/>
      </c:lineChart>
      <c:dateAx>
        <c:axId val="96313728"/>
        <c:scaling>
          <c:orientation val="minMax"/>
        </c:scaling>
        <c:delete val="1"/>
        <c:axPos val="b"/>
        <c:numFmt formatCode="ge" sourceLinked="1"/>
        <c:majorTickMark val="none"/>
        <c:minorTickMark val="none"/>
        <c:tickLblPos val="none"/>
        <c:crossAx val="96315648"/>
        <c:crosses val="autoZero"/>
        <c:auto val="1"/>
        <c:lblOffset val="100"/>
        <c:baseTimeUnit val="years"/>
      </c:dateAx>
      <c:valAx>
        <c:axId val="96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96.86</c:v>
                </c:pt>
                <c:pt idx="1">
                  <c:v>93.86</c:v>
                </c:pt>
                <c:pt idx="2">
                  <c:v>97.77</c:v>
                </c:pt>
                <c:pt idx="3">
                  <c:v>102.19</c:v>
                </c:pt>
                <c:pt idx="4">
                  <c:v>107.64</c:v>
                </c:pt>
              </c:numCache>
            </c:numRef>
          </c:val>
          <c:extLst xmlns:c16r2="http://schemas.microsoft.com/office/drawing/2015/06/chart">
            <c:ext xmlns:c16="http://schemas.microsoft.com/office/drawing/2014/chart" uri="{C3380CC4-5D6E-409C-BE32-E72D297353CC}">
              <c16:uniqueId val="{00000000-76C4-4C04-9668-F2663A5B6995}"/>
            </c:ext>
          </c:extLst>
        </c:ser>
        <c:dLbls>
          <c:showLegendKey val="0"/>
          <c:showVal val="0"/>
          <c:showCatName val="0"/>
          <c:showSerName val="0"/>
          <c:showPercent val="0"/>
          <c:showBubbleSize val="0"/>
        </c:dLbls>
        <c:gapWidth val="150"/>
        <c:axId val="91017216"/>
        <c:axId val="910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76C4-4C04-9668-F2663A5B6995}"/>
            </c:ext>
          </c:extLst>
        </c:ser>
        <c:dLbls>
          <c:showLegendKey val="0"/>
          <c:showVal val="0"/>
          <c:showCatName val="0"/>
          <c:showSerName val="0"/>
          <c:showPercent val="0"/>
          <c:showBubbleSize val="0"/>
        </c:dLbls>
        <c:marker val="1"/>
        <c:smooth val="0"/>
        <c:axId val="91017216"/>
        <c:axId val="91019136"/>
      </c:lineChart>
      <c:dateAx>
        <c:axId val="91017216"/>
        <c:scaling>
          <c:orientation val="minMax"/>
        </c:scaling>
        <c:delete val="1"/>
        <c:axPos val="b"/>
        <c:numFmt formatCode="ge" sourceLinked="1"/>
        <c:majorTickMark val="none"/>
        <c:minorTickMark val="none"/>
        <c:tickLblPos val="none"/>
        <c:crossAx val="91019136"/>
        <c:crosses val="autoZero"/>
        <c:auto val="1"/>
        <c:lblOffset val="100"/>
        <c:baseTimeUnit val="years"/>
      </c:dateAx>
      <c:valAx>
        <c:axId val="910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11.08</c:v>
                </c:pt>
                <c:pt idx="1">
                  <c:v>16.91</c:v>
                </c:pt>
                <c:pt idx="2">
                  <c:v>18.73</c:v>
                </c:pt>
                <c:pt idx="3">
                  <c:v>20.37</c:v>
                </c:pt>
                <c:pt idx="4">
                  <c:v>22.22</c:v>
                </c:pt>
              </c:numCache>
            </c:numRef>
          </c:val>
          <c:extLst xmlns:c16r2="http://schemas.microsoft.com/office/drawing/2015/06/chart">
            <c:ext xmlns:c16="http://schemas.microsoft.com/office/drawing/2014/chart" uri="{C3380CC4-5D6E-409C-BE32-E72D297353CC}">
              <c16:uniqueId val="{00000000-F744-4E3F-A311-BEE1520801E4}"/>
            </c:ext>
          </c:extLst>
        </c:ser>
        <c:dLbls>
          <c:showLegendKey val="0"/>
          <c:showVal val="0"/>
          <c:showCatName val="0"/>
          <c:showSerName val="0"/>
          <c:showPercent val="0"/>
          <c:showBubbleSize val="0"/>
        </c:dLbls>
        <c:gapWidth val="150"/>
        <c:axId val="94871936"/>
        <c:axId val="948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F744-4E3F-A311-BEE1520801E4}"/>
            </c:ext>
          </c:extLst>
        </c:ser>
        <c:dLbls>
          <c:showLegendKey val="0"/>
          <c:showVal val="0"/>
          <c:showCatName val="0"/>
          <c:showSerName val="0"/>
          <c:showPercent val="0"/>
          <c:showBubbleSize val="0"/>
        </c:dLbls>
        <c:marker val="1"/>
        <c:smooth val="0"/>
        <c:axId val="94871936"/>
        <c:axId val="94873856"/>
      </c:lineChart>
      <c:dateAx>
        <c:axId val="94871936"/>
        <c:scaling>
          <c:orientation val="minMax"/>
        </c:scaling>
        <c:delete val="1"/>
        <c:axPos val="b"/>
        <c:numFmt formatCode="ge" sourceLinked="1"/>
        <c:majorTickMark val="none"/>
        <c:minorTickMark val="none"/>
        <c:tickLblPos val="none"/>
        <c:crossAx val="94873856"/>
        <c:crosses val="autoZero"/>
        <c:auto val="1"/>
        <c:lblOffset val="100"/>
        <c:baseTimeUnit val="years"/>
      </c:dateAx>
      <c:valAx>
        <c:axId val="948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AB-4421-AB10-740AE2B6735C}"/>
            </c:ext>
          </c:extLst>
        </c:ser>
        <c:dLbls>
          <c:showLegendKey val="0"/>
          <c:showVal val="0"/>
          <c:showCatName val="0"/>
          <c:showSerName val="0"/>
          <c:showPercent val="0"/>
          <c:showBubbleSize val="0"/>
        </c:dLbls>
        <c:gapWidth val="150"/>
        <c:axId val="96359168"/>
        <c:axId val="963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05AB-4421-AB10-740AE2B6735C}"/>
            </c:ext>
          </c:extLst>
        </c:ser>
        <c:dLbls>
          <c:showLegendKey val="0"/>
          <c:showVal val="0"/>
          <c:showCatName val="0"/>
          <c:showSerName val="0"/>
          <c:showPercent val="0"/>
          <c:showBubbleSize val="0"/>
        </c:dLbls>
        <c:marker val="1"/>
        <c:smooth val="0"/>
        <c:axId val="96359168"/>
        <c:axId val="96361088"/>
      </c:lineChart>
      <c:dateAx>
        <c:axId val="96359168"/>
        <c:scaling>
          <c:orientation val="minMax"/>
        </c:scaling>
        <c:delete val="1"/>
        <c:axPos val="b"/>
        <c:numFmt formatCode="ge" sourceLinked="1"/>
        <c:majorTickMark val="none"/>
        <c:minorTickMark val="none"/>
        <c:tickLblPos val="none"/>
        <c:crossAx val="96361088"/>
        <c:crosses val="autoZero"/>
        <c:auto val="1"/>
        <c:lblOffset val="100"/>
        <c:baseTimeUnit val="years"/>
      </c:dateAx>
      <c:valAx>
        <c:axId val="96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9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237.05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DE-40F3-BE4C-BD577F83BFD9}"/>
            </c:ext>
          </c:extLst>
        </c:ser>
        <c:dLbls>
          <c:showLegendKey val="0"/>
          <c:showVal val="0"/>
          <c:showCatName val="0"/>
          <c:showSerName val="0"/>
          <c:showPercent val="0"/>
          <c:showBubbleSize val="0"/>
        </c:dLbls>
        <c:gapWidth val="150"/>
        <c:axId val="96401280"/>
        <c:axId val="949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07DE-40F3-BE4C-BD577F83BFD9}"/>
            </c:ext>
          </c:extLst>
        </c:ser>
        <c:dLbls>
          <c:showLegendKey val="0"/>
          <c:showVal val="0"/>
          <c:showCatName val="0"/>
          <c:showSerName val="0"/>
          <c:showPercent val="0"/>
          <c:showBubbleSize val="0"/>
        </c:dLbls>
        <c:marker val="1"/>
        <c:smooth val="0"/>
        <c:axId val="96401280"/>
        <c:axId val="94969856"/>
      </c:lineChart>
      <c:dateAx>
        <c:axId val="96401280"/>
        <c:scaling>
          <c:orientation val="minMax"/>
        </c:scaling>
        <c:delete val="1"/>
        <c:axPos val="b"/>
        <c:numFmt formatCode="ge" sourceLinked="1"/>
        <c:majorTickMark val="none"/>
        <c:minorTickMark val="none"/>
        <c:tickLblPos val="none"/>
        <c:crossAx val="94969856"/>
        <c:crosses val="autoZero"/>
        <c:auto val="1"/>
        <c:lblOffset val="100"/>
        <c:baseTimeUnit val="years"/>
      </c:dateAx>
      <c:valAx>
        <c:axId val="94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235.5</c:v>
                </c:pt>
                <c:pt idx="1">
                  <c:v>33</c:v>
                </c:pt>
                <c:pt idx="2">
                  <c:v>31.46</c:v>
                </c:pt>
                <c:pt idx="3">
                  <c:v>19.920000000000002</c:v>
                </c:pt>
                <c:pt idx="4">
                  <c:v>14.39</c:v>
                </c:pt>
              </c:numCache>
            </c:numRef>
          </c:val>
          <c:extLst xmlns:c16r2="http://schemas.microsoft.com/office/drawing/2015/06/chart">
            <c:ext xmlns:c16="http://schemas.microsoft.com/office/drawing/2014/chart" uri="{C3380CC4-5D6E-409C-BE32-E72D297353CC}">
              <c16:uniqueId val="{00000000-D8A4-454D-8402-D925E5251292}"/>
            </c:ext>
          </c:extLst>
        </c:ser>
        <c:dLbls>
          <c:showLegendKey val="0"/>
          <c:showVal val="0"/>
          <c:showCatName val="0"/>
          <c:showSerName val="0"/>
          <c:showPercent val="0"/>
          <c:showBubbleSize val="0"/>
        </c:dLbls>
        <c:gapWidth val="150"/>
        <c:axId val="94992640"/>
        <c:axId val="949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D8A4-454D-8402-D925E5251292}"/>
            </c:ext>
          </c:extLst>
        </c:ser>
        <c:dLbls>
          <c:showLegendKey val="0"/>
          <c:showVal val="0"/>
          <c:showCatName val="0"/>
          <c:showSerName val="0"/>
          <c:showPercent val="0"/>
          <c:showBubbleSize val="0"/>
        </c:dLbls>
        <c:marker val="1"/>
        <c:smooth val="0"/>
        <c:axId val="94992640"/>
        <c:axId val="94998912"/>
      </c:lineChart>
      <c:dateAx>
        <c:axId val="94992640"/>
        <c:scaling>
          <c:orientation val="minMax"/>
        </c:scaling>
        <c:delete val="1"/>
        <c:axPos val="b"/>
        <c:numFmt formatCode="ge" sourceLinked="1"/>
        <c:majorTickMark val="none"/>
        <c:minorTickMark val="none"/>
        <c:tickLblPos val="none"/>
        <c:crossAx val="94998912"/>
        <c:crosses val="autoZero"/>
        <c:auto val="1"/>
        <c:lblOffset val="100"/>
        <c:baseTimeUnit val="years"/>
      </c:dateAx>
      <c:valAx>
        <c:axId val="949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2518.33</c:v>
                </c:pt>
                <c:pt idx="1">
                  <c:v>2431.4499999999998</c:v>
                </c:pt>
                <c:pt idx="2">
                  <c:v>2378.86</c:v>
                </c:pt>
                <c:pt idx="3">
                  <c:v>2756.17</c:v>
                </c:pt>
                <c:pt idx="4">
                  <c:v>2796.38</c:v>
                </c:pt>
              </c:numCache>
            </c:numRef>
          </c:val>
          <c:extLst xmlns:c16r2="http://schemas.microsoft.com/office/drawing/2015/06/chart">
            <c:ext xmlns:c16="http://schemas.microsoft.com/office/drawing/2014/chart" uri="{C3380CC4-5D6E-409C-BE32-E72D297353CC}">
              <c16:uniqueId val="{00000000-D92E-4FB7-9830-B05AAC68650C}"/>
            </c:ext>
          </c:extLst>
        </c:ser>
        <c:dLbls>
          <c:showLegendKey val="0"/>
          <c:showVal val="0"/>
          <c:showCatName val="0"/>
          <c:showSerName val="0"/>
          <c:showPercent val="0"/>
          <c:showBubbleSize val="0"/>
        </c:dLbls>
        <c:gapWidth val="150"/>
        <c:axId val="95042176"/>
        <c:axId val="950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92E-4FB7-9830-B05AAC68650C}"/>
            </c:ext>
          </c:extLst>
        </c:ser>
        <c:dLbls>
          <c:showLegendKey val="0"/>
          <c:showVal val="0"/>
          <c:showCatName val="0"/>
          <c:showSerName val="0"/>
          <c:showPercent val="0"/>
          <c:showBubbleSize val="0"/>
        </c:dLbls>
        <c:marker val="1"/>
        <c:smooth val="0"/>
        <c:axId val="95042176"/>
        <c:axId val="95048448"/>
      </c:lineChart>
      <c:dateAx>
        <c:axId val="95042176"/>
        <c:scaling>
          <c:orientation val="minMax"/>
        </c:scaling>
        <c:delete val="1"/>
        <c:axPos val="b"/>
        <c:numFmt formatCode="ge" sourceLinked="1"/>
        <c:majorTickMark val="none"/>
        <c:minorTickMark val="none"/>
        <c:tickLblPos val="none"/>
        <c:crossAx val="95048448"/>
        <c:crosses val="autoZero"/>
        <c:auto val="1"/>
        <c:lblOffset val="100"/>
        <c:baseTimeUnit val="years"/>
      </c:dateAx>
      <c:valAx>
        <c:axId val="95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102.17</c:v>
                </c:pt>
                <c:pt idx="1">
                  <c:v>102.4</c:v>
                </c:pt>
                <c:pt idx="2">
                  <c:v>102.12</c:v>
                </c:pt>
                <c:pt idx="3">
                  <c:v>101.45</c:v>
                </c:pt>
                <c:pt idx="4">
                  <c:v>96.86</c:v>
                </c:pt>
              </c:numCache>
            </c:numRef>
          </c:val>
          <c:extLst xmlns:c16r2="http://schemas.microsoft.com/office/drawing/2015/06/chart">
            <c:ext xmlns:c16="http://schemas.microsoft.com/office/drawing/2014/chart" uri="{C3380CC4-5D6E-409C-BE32-E72D297353CC}">
              <c16:uniqueId val="{00000000-FEDA-49D4-8D78-78FE0795BED2}"/>
            </c:ext>
          </c:extLst>
        </c:ser>
        <c:dLbls>
          <c:showLegendKey val="0"/>
          <c:showVal val="0"/>
          <c:showCatName val="0"/>
          <c:showSerName val="0"/>
          <c:showPercent val="0"/>
          <c:showBubbleSize val="0"/>
        </c:dLbls>
        <c:gapWidth val="150"/>
        <c:axId val="95079424"/>
        <c:axId val="950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EDA-49D4-8D78-78FE0795BED2}"/>
            </c:ext>
          </c:extLst>
        </c:ser>
        <c:dLbls>
          <c:showLegendKey val="0"/>
          <c:showVal val="0"/>
          <c:showCatName val="0"/>
          <c:showSerName val="0"/>
          <c:showPercent val="0"/>
          <c:showBubbleSize val="0"/>
        </c:dLbls>
        <c:marker val="1"/>
        <c:smooth val="0"/>
        <c:axId val="95079424"/>
        <c:axId val="95081600"/>
      </c:lineChart>
      <c:dateAx>
        <c:axId val="95079424"/>
        <c:scaling>
          <c:orientation val="minMax"/>
        </c:scaling>
        <c:delete val="1"/>
        <c:axPos val="b"/>
        <c:numFmt formatCode="ge" sourceLinked="1"/>
        <c:majorTickMark val="none"/>
        <c:minorTickMark val="none"/>
        <c:tickLblPos val="none"/>
        <c:crossAx val="95081600"/>
        <c:crosses val="autoZero"/>
        <c:auto val="1"/>
        <c:lblOffset val="100"/>
        <c:baseTimeUnit val="years"/>
      </c:dateAx>
      <c:valAx>
        <c:axId val="950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208.14</c:v>
                </c:pt>
                <c:pt idx="1">
                  <c:v>207.67</c:v>
                </c:pt>
                <c:pt idx="2">
                  <c:v>206.78</c:v>
                </c:pt>
                <c:pt idx="3">
                  <c:v>209.96</c:v>
                </c:pt>
                <c:pt idx="4">
                  <c:v>228.52</c:v>
                </c:pt>
              </c:numCache>
            </c:numRef>
          </c:val>
          <c:extLst xmlns:c16r2="http://schemas.microsoft.com/office/drawing/2015/06/chart">
            <c:ext xmlns:c16="http://schemas.microsoft.com/office/drawing/2014/chart" uri="{C3380CC4-5D6E-409C-BE32-E72D297353CC}">
              <c16:uniqueId val="{00000000-0EE9-413A-A484-F798BB43C729}"/>
            </c:ext>
          </c:extLst>
        </c:ser>
        <c:dLbls>
          <c:showLegendKey val="0"/>
          <c:showVal val="0"/>
          <c:showCatName val="0"/>
          <c:showSerName val="0"/>
          <c:showPercent val="0"/>
          <c:showBubbleSize val="0"/>
        </c:dLbls>
        <c:gapWidth val="150"/>
        <c:axId val="94899584"/>
        <c:axId val="94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EE9-413A-A484-F798BB43C729}"/>
            </c:ext>
          </c:extLst>
        </c:ser>
        <c:dLbls>
          <c:showLegendKey val="0"/>
          <c:showVal val="0"/>
          <c:showCatName val="0"/>
          <c:showSerName val="0"/>
          <c:showPercent val="0"/>
          <c:showBubbleSize val="0"/>
        </c:dLbls>
        <c:marker val="1"/>
        <c:smooth val="0"/>
        <c:axId val="94899584"/>
        <c:axId val="94922240"/>
      </c:lineChart>
      <c:dateAx>
        <c:axId val="94899584"/>
        <c:scaling>
          <c:orientation val="minMax"/>
        </c:scaling>
        <c:delete val="1"/>
        <c:axPos val="b"/>
        <c:numFmt formatCode="ge" sourceLinked="1"/>
        <c:majorTickMark val="none"/>
        <c:minorTickMark val="none"/>
        <c:tickLblPos val="none"/>
        <c:crossAx val="94922240"/>
        <c:crosses val="autoZero"/>
        <c:auto val="1"/>
        <c:lblOffset val="100"/>
        <c:baseTimeUnit val="years"/>
      </c:dateAx>
      <c:valAx>
        <c:axId val="94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長野県　伊那市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68652</v>
      </c>
      <c r="AM8" s="67"/>
      <c r="AN8" s="67"/>
      <c r="AO8" s="67"/>
      <c r="AP8" s="67"/>
      <c r="AQ8" s="67"/>
      <c r="AR8" s="67"/>
      <c r="AS8" s="67"/>
      <c r="AT8" s="66">
        <f>データ!T6</f>
        <v>667.93</v>
      </c>
      <c r="AU8" s="66"/>
      <c r="AV8" s="66"/>
      <c r="AW8" s="66"/>
      <c r="AX8" s="66"/>
      <c r="AY8" s="66"/>
      <c r="AZ8" s="66"/>
      <c r="BA8" s="66"/>
      <c r="BB8" s="66">
        <f>データ!U6</f>
        <v>102.78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29.89</v>
      </c>
      <c r="J10" s="66"/>
      <c r="K10" s="66"/>
      <c r="L10" s="66"/>
      <c r="M10" s="66"/>
      <c r="N10" s="66"/>
      <c r="O10" s="66"/>
      <c r="P10" s="66">
        <f>データ!P6</f>
        <v>27.94</v>
      </c>
      <c r="Q10" s="66"/>
      <c r="R10" s="66"/>
      <c r="S10" s="66"/>
      <c r="T10" s="66"/>
      <c r="U10" s="66"/>
      <c r="V10" s="66"/>
      <c r="W10" s="66">
        <f>データ!Q6</f>
        <v>106.16</v>
      </c>
      <c r="X10" s="66"/>
      <c r="Y10" s="66"/>
      <c r="Z10" s="66"/>
      <c r="AA10" s="66"/>
      <c r="AB10" s="66"/>
      <c r="AC10" s="66"/>
      <c r="AD10" s="67">
        <f>データ!R6</f>
        <v>3996</v>
      </c>
      <c r="AE10" s="67"/>
      <c r="AF10" s="67"/>
      <c r="AG10" s="67"/>
      <c r="AH10" s="67"/>
      <c r="AI10" s="67"/>
      <c r="AJ10" s="67"/>
      <c r="AK10" s="2"/>
      <c r="AL10" s="67">
        <f>データ!V6</f>
        <v>19114</v>
      </c>
      <c r="AM10" s="67"/>
      <c r="AN10" s="67"/>
      <c r="AO10" s="67"/>
      <c r="AP10" s="67"/>
      <c r="AQ10" s="67"/>
      <c r="AR10" s="67"/>
      <c r="AS10" s="67"/>
      <c r="AT10" s="66">
        <f>データ!W6</f>
        <v>7.71</v>
      </c>
      <c r="AU10" s="66"/>
      <c r="AV10" s="66"/>
      <c r="AW10" s="66"/>
      <c r="AX10" s="66"/>
      <c r="AY10" s="66"/>
      <c r="AZ10" s="66"/>
      <c r="BA10" s="66"/>
      <c r="BB10" s="66">
        <f>データ!X6</f>
        <v>2479.12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0zZJKZfxl8nZMpVqCrA04RL2212rJ7Fmyf87a26VwKZhrZjjO5v2KXi8xJckYDJRx17HTyRhPh4EjjIJA5fhw==" saltValue="I0+b0OUadnXFxAwShrmA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202096</v>
      </c>
      <c r="D6" s="33">
        <f t="shared" si="3"/>
        <v>46</v>
      </c>
      <c r="E6" s="33">
        <f t="shared" si="3"/>
        <v>17</v>
      </c>
      <c r="F6" s="33">
        <f t="shared" si="3"/>
        <v>4</v>
      </c>
      <c r="G6" s="33">
        <f t="shared" si="3"/>
        <v>0</v>
      </c>
      <c r="H6" s="33" t="str">
        <f t="shared" si="3"/>
        <v>長野県　伊那市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29.89</v>
      </c>
      <c r="P6" s="34">
        <f t="shared" si="3"/>
        <v>27.94</v>
      </c>
      <c r="Q6" s="34">
        <f t="shared" si="3"/>
        <v>106.16</v>
      </c>
      <c r="R6" s="34">
        <f t="shared" si="3"/>
        <v>3996</v>
      </c>
      <c r="S6" s="34">
        <f t="shared" si="3"/>
        <v>68652</v>
      </c>
      <c r="T6" s="34">
        <f t="shared" si="3"/>
        <v>667.93</v>
      </c>
      <c r="U6" s="34">
        <f t="shared" si="3"/>
        <v>102.78</v>
      </c>
      <c r="V6" s="34">
        <f t="shared" si="3"/>
        <v>19114</v>
      </c>
      <c r="W6" s="34">
        <f t="shared" si="3"/>
        <v>7.71</v>
      </c>
      <c r="X6" s="34">
        <f t="shared" si="3"/>
        <v>2479.12</v>
      </c>
      <c r="Y6" s="35">
        <f>IF(Y7="",NA(),Y7)</f>
        <v>96.86</v>
      </c>
      <c r="Z6" s="35">
        <f t="shared" ref="Z6:AH6" si="4">IF(Z7="",NA(),Z7)</f>
        <v>93.86</v>
      </c>
      <c r="AA6" s="35">
        <f t="shared" si="4"/>
        <v>97.77</v>
      </c>
      <c r="AB6" s="35">
        <f t="shared" si="4"/>
        <v>102.19</v>
      </c>
      <c r="AC6" s="35">
        <f t="shared" si="4"/>
        <v>107.64</v>
      </c>
      <c r="AD6" s="35">
        <f t="shared" si="4"/>
        <v>96.59</v>
      </c>
      <c r="AE6" s="35">
        <f t="shared" si="4"/>
        <v>101.24</v>
      </c>
      <c r="AF6" s="35">
        <f t="shared" si="4"/>
        <v>100.94</v>
      </c>
      <c r="AG6" s="35">
        <f t="shared" si="4"/>
        <v>100.85</v>
      </c>
      <c r="AH6" s="35">
        <f t="shared" si="4"/>
        <v>102.13</v>
      </c>
      <c r="AI6" s="34" t="str">
        <f>IF(AI7="","",IF(AI7="-","【-】","【"&amp;SUBSTITUTE(TEXT(AI7,"#,##0.00"),"-","△")&amp;"】"))</f>
        <v>【102.38】</v>
      </c>
      <c r="AJ6" s="35">
        <f>IF(AJ7="",NA(),AJ7)</f>
        <v>237.05</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235.5</v>
      </c>
      <c r="AV6" s="35">
        <f t="shared" ref="AV6:BD6" si="6">IF(AV7="",NA(),AV7)</f>
        <v>33</v>
      </c>
      <c r="AW6" s="35">
        <f t="shared" si="6"/>
        <v>31.46</v>
      </c>
      <c r="AX6" s="35">
        <f t="shared" si="6"/>
        <v>19.920000000000002</v>
      </c>
      <c r="AY6" s="35">
        <f t="shared" si="6"/>
        <v>14.39</v>
      </c>
      <c r="AZ6" s="35">
        <f t="shared" si="6"/>
        <v>290.19</v>
      </c>
      <c r="BA6" s="35">
        <f t="shared" si="6"/>
        <v>63.22</v>
      </c>
      <c r="BB6" s="35">
        <f t="shared" si="6"/>
        <v>49.07</v>
      </c>
      <c r="BC6" s="35">
        <f t="shared" si="6"/>
        <v>46.78</v>
      </c>
      <c r="BD6" s="35">
        <f t="shared" si="6"/>
        <v>47.44</v>
      </c>
      <c r="BE6" s="34" t="str">
        <f>IF(BE7="","",IF(BE7="-","【-】","【"&amp;SUBSTITUTE(TEXT(BE7,"#,##0.00"),"-","△")&amp;"】"))</f>
        <v>【54.73】</v>
      </c>
      <c r="BF6" s="35">
        <f>IF(BF7="",NA(),BF7)</f>
        <v>2518.33</v>
      </c>
      <c r="BG6" s="35">
        <f t="shared" ref="BG6:BO6" si="7">IF(BG7="",NA(),BG7)</f>
        <v>2431.4499999999998</v>
      </c>
      <c r="BH6" s="35">
        <f t="shared" si="7"/>
        <v>2378.86</v>
      </c>
      <c r="BI6" s="35">
        <f t="shared" si="7"/>
        <v>2756.17</v>
      </c>
      <c r="BJ6" s="35">
        <f t="shared" si="7"/>
        <v>2796.38</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102.17</v>
      </c>
      <c r="BR6" s="35">
        <f t="shared" ref="BR6:BZ6" si="8">IF(BR7="",NA(),BR7)</f>
        <v>102.4</v>
      </c>
      <c r="BS6" s="35">
        <f t="shared" si="8"/>
        <v>102.12</v>
      </c>
      <c r="BT6" s="35">
        <f t="shared" si="8"/>
        <v>101.45</v>
      </c>
      <c r="BU6" s="35">
        <f t="shared" si="8"/>
        <v>96.86</v>
      </c>
      <c r="BV6" s="35">
        <f t="shared" si="8"/>
        <v>64.63</v>
      </c>
      <c r="BW6" s="35">
        <f t="shared" si="8"/>
        <v>66.56</v>
      </c>
      <c r="BX6" s="35">
        <f t="shared" si="8"/>
        <v>66.22</v>
      </c>
      <c r="BY6" s="35">
        <f t="shared" si="8"/>
        <v>69.87</v>
      </c>
      <c r="BZ6" s="35">
        <f t="shared" si="8"/>
        <v>74.3</v>
      </c>
      <c r="CA6" s="34" t="str">
        <f>IF(CA7="","",IF(CA7="-","【-】","【"&amp;SUBSTITUTE(TEXT(CA7,"#,##0.00"),"-","△")&amp;"】"))</f>
        <v>【75.58】</v>
      </c>
      <c r="CB6" s="35">
        <f>IF(CB7="",NA(),CB7)</f>
        <v>208.14</v>
      </c>
      <c r="CC6" s="35">
        <f t="shared" ref="CC6:CK6" si="9">IF(CC7="",NA(),CC7)</f>
        <v>207.67</v>
      </c>
      <c r="CD6" s="35">
        <f t="shared" si="9"/>
        <v>206.78</v>
      </c>
      <c r="CE6" s="35">
        <f t="shared" si="9"/>
        <v>209.96</v>
      </c>
      <c r="CF6" s="35">
        <f t="shared" si="9"/>
        <v>228.52</v>
      </c>
      <c r="CG6" s="35">
        <f t="shared" si="9"/>
        <v>245.75</v>
      </c>
      <c r="CH6" s="35">
        <f t="shared" si="9"/>
        <v>244.29</v>
      </c>
      <c r="CI6" s="35">
        <f t="shared" si="9"/>
        <v>246.72</v>
      </c>
      <c r="CJ6" s="35">
        <f t="shared" si="9"/>
        <v>234.96</v>
      </c>
      <c r="CK6" s="35">
        <f t="shared" si="9"/>
        <v>221.81</v>
      </c>
      <c r="CL6" s="34" t="str">
        <f>IF(CL7="","",IF(CL7="-","【-】","【"&amp;SUBSTITUTE(TEXT(CL7,"#,##0.00"),"-","△")&amp;"】"))</f>
        <v>【215.23】</v>
      </c>
      <c r="CM6" s="35">
        <f>IF(CM7="",NA(),CM7)</f>
        <v>45.23</v>
      </c>
      <c r="CN6" s="35">
        <f t="shared" ref="CN6:CV6" si="10">IF(CN7="",NA(),CN7)</f>
        <v>46.44</v>
      </c>
      <c r="CO6" s="35">
        <f t="shared" si="10"/>
        <v>47.77</v>
      </c>
      <c r="CP6" s="35">
        <f t="shared" si="10"/>
        <v>50.86</v>
      </c>
      <c r="CQ6" s="35">
        <f t="shared" si="10"/>
        <v>52.83</v>
      </c>
      <c r="CR6" s="35">
        <f t="shared" si="10"/>
        <v>43.65</v>
      </c>
      <c r="CS6" s="35">
        <f t="shared" si="10"/>
        <v>43.58</v>
      </c>
      <c r="CT6" s="35">
        <f t="shared" si="10"/>
        <v>41.35</v>
      </c>
      <c r="CU6" s="35">
        <f t="shared" si="10"/>
        <v>42.9</v>
      </c>
      <c r="CV6" s="35">
        <f t="shared" si="10"/>
        <v>43.36</v>
      </c>
      <c r="CW6" s="34" t="str">
        <f>IF(CW7="","",IF(CW7="-","【-】","【"&amp;SUBSTITUTE(TEXT(CW7,"#,##0.00"),"-","△")&amp;"】"))</f>
        <v>【42.66】</v>
      </c>
      <c r="CX6" s="35">
        <f>IF(CX7="",NA(),CX7)</f>
        <v>76.989999999999995</v>
      </c>
      <c r="CY6" s="35">
        <f t="shared" ref="CY6:DG6" si="11">IF(CY7="",NA(),CY7)</f>
        <v>78.42</v>
      </c>
      <c r="CZ6" s="35">
        <f t="shared" si="11"/>
        <v>82.05</v>
      </c>
      <c r="DA6" s="35">
        <f t="shared" si="11"/>
        <v>83.25</v>
      </c>
      <c r="DB6" s="35">
        <f t="shared" si="11"/>
        <v>79.78</v>
      </c>
      <c r="DC6" s="35">
        <f t="shared" si="11"/>
        <v>82.2</v>
      </c>
      <c r="DD6" s="35">
        <f t="shared" si="11"/>
        <v>82.35</v>
      </c>
      <c r="DE6" s="35">
        <f t="shared" si="11"/>
        <v>82.9</v>
      </c>
      <c r="DF6" s="35">
        <f t="shared" si="11"/>
        <v>83.5</v>
      </c>
      <c r="DG6" s="35">
        <f t="shared" si="11"/>
        <v>83.06</v>
      </c>
      <c r="DH6" s="34" t="str">
        <f>IF(DH7="","",IF(DH7="-","【-】","【"&amp;SUBSTITUTE(TEXT(DH7,"#,##0.00"),"-","△")&amp;"】"))</f>
        <v>【82.67】</v>
      </c>
      <c r="DI6" s="35">
        <f>IF(DI7="",NA(),DI7)</f>
        <v>11.08</v>
      </c>
      <c r="DJ6" s="35">
        <f t="shared" ref="DJ6:DR6" si="12">IF(DJ7="",NA(),DJ7)</f>
        <v>16.91</v>
      </c>
      <c r="DK6" s="35">
        <f t="shared" si="12"/>
        <v>18.73</v>
      </c>
      <c r="DL6" s="35">
        <f t="shared" si="12"/>
        <v>20.37</v>
      </c>
      <c r="DM6" s="35">
        <f t="shared" si="12"/>
        <v>22.22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202096</v>
      </c>
      <c r="D7" s="37">
        <v>46</v>
      </c>
      <c r="E7" s="37">
        <v>17</v>
      </c>
      <c r="F7" s="37">
        <v>4</v>
      </c>
      <c r="G7" s="37">
        <v>0</v>
      </c>
      <c r="H7" s="37" t="s">
        <v>108</v>
      </c>
      <c r="I7" s="37" t="s">
        <v>109</v>
      </c>
      <c r="J7" s="37" t="s">
        <v>110</v>
      </c>
      <c r="K7" s="37" t="s">
        <v>111</v>
      </c>
      <c r="L7" s="37" t="s">
        <v>112</v>
      </c>
      <c r="M7" s="37" t="s">
        <v>113</v>
      </c>
      <c r="N7" s="38" t="s">
        <v>114</v>
      </c>
      <c r="O7" s="38">
        <v>29.89</v>
      </c>
      <c r="P7" s="38">
        <v>27.94</v>
      </c>
      <c r="Q7" s="38">
        <v>106.16</v>
      </c>
      <c r="R7" s="38">
        <v>3996</v>
      </c>
      <c r="S7" s="38">
        <v>68652</v>
      </c>
      <c r="T7" s="38">
        <v>667.93</v>
      </c>
      <c r="U7" s="38">
        <v>102.78</v>
      </c>
      <c r="V7" s="38">
        <v>19114</v>
      </c>
      <c r="W7" s="38">
        <v>7.71</v>
      </c>
      <c r="X7" s="38">
        <v>2479.12</v>
      </c>
      <c r="Y7" s="38">
        <v>96.86</v>
      </c>
      <c r="Z7" s="38">
        <v>93.86</v>
      </c>
      <c r="AA7" s="38">
        <v>97.77</v>
      </c>
      <c r="AB7" s="38">
        <v>102.19</v>
      </c>
      <c r="AC7" s="38">
        <v>107.64</v>
      </c>
      <c r="AD7" s="38">
        <v>96.59</v>
      </c>
      <c r="AE7" s="38">
        <v>101.24</v>
      </c>
      <c r="AF7" s="38">
        <v>100.94</v>
      </c>
      <c r="AG7" s="38">
        <v>100.85</v>
      </c>
      <c r="AH7" s="38">
        <v>102.13</v>
      </c>
      <c r="AI7" s="38">
        <v>102.38</v>
      </c>
      <c r="AJ7" s="38">
        <v>237.05</v>
      </c>
      <c r="AK7" s="38">
        <v>0</v>
      </c>
      <c r="AL7" s="38">
        <v>0</v>
      </c>
      <c r="AM7" s="38">
        <v>0</v>
      </c>
      <c r="AN7" s="38">
        <v>0</v>
      </c>
      <c r="AO7" s="38">
        <v>232.81</v>
      </c>
      <c r="AP7" s="38">
        <v>184.13</v>
      </c>
      <c r="AQ7" s="38">
        <v>101.85</v>
      </c>
      <c r="AR7" s="38">
        <v>110.77</v>
      </c>
      <c r="AS7" s="38">
        <v>109.51</v>
      </c>
      <c r="AT7" s="38">
        <v>102.97</v>
      </c>
      <c r="AU7" s="38">
        <v>235.5</v>
      </c>
      <c r="AV7" s="38">
        <v>33</v>
      </c>
      <c r="AW7" s="38">
        <v>31.46</v>
      </c>
      <c r="AX7" s="38">
        <v>19.920000000000002</v>
      </c>
      <c r="AY7" s="38">
        <v>14.39</v>
      </c>
      <c r="AZ7" s="38">
        <v>290.19</v>
      </c>
      <c r="BA7" s="38">
        <v>63.22</v>
      </c>
      <c r="BB7" s="38">
        <v>49.07</v>
      </c>
      <c r="BC7" s="38">
        <v>46.78</v>
      </c>
      <c r="BD7" s="38">
        <v>47.44</v>
      </c>
      <c r="BE7" s="38">
        <v>54.73</v>
      </c>
      <c r="BF7" s="38">
        <v>2518.33</v>
      </c>
      <c r="BG7" s="38">
        <v>2431.4499999999998</v>
      </c>
      <c r="BH7" s="38">
        <v>2378.86</v>
      </c>
      <c r="BI7" s="38">
        <v>2756.17</v>
      </c>
      <c r="BJ7" s="38">
        <v>2796.38</v>
      </c>
      <c r="BK7" s="38">
        <v>1569.13</v>
      </c>
      <c r="BL7" s="38">
        <v>1436</v>
      </c>
      <c r="BM7" s="38">
        <v>1434.89</v>
      </c>
      <c r="BN7" s="38">
        <v>1298.9100000000001</v>
      </c>
      <c r="BO7" s="38">
        <v>1243.71</v>
      </c>
      <c r="BP7" s="38">
        <v>1225.44</v>
      </c>
      <c r="BQ7" s="38">
        <v>102.17</v>
      </c>
      <c r="BR7" s="38">
        <v>102.4</v>
      </c>
      <c r="BS7" s="38">
        <v>102.12</v>
      </c>
      <c r="BT7" s="38">
        <v>101.45</v>
      </c>
      <c r="BU7" s="38">
        <v>96.86</v>
      </c>
      <c r="BV7" s="38">
        <v>64.63</v>
      </c>
      <c r="BW7" s="38">
        <v>66.56</v>
      </c>
      <c r="BX7" s="38">
        <v>66.22</v>
      </c>
      <c r="BY7" s="38">
        <v>69.87</v>
      </c>
      <c r="BZ7" s="38">
        <v>74.3</v>
      </c>
      <c r="CA7" s="38">
        <v>75.58</v>
      </c>
      <c r="CB7" s="38">
        <v>208.14</v>
      </c>
      <c r="CC7" s="38">
        <v>207.67</v>
      </c>
      <c r="CD7" s="38">
        <v>206.78</v>
      </c>
      <c r="CE7" s="38">
        <v>209.96</v>
      </c>
      <c r="CF7" s="38">
        <v>228.52</v>
      </c>
      <c r="CG7" s="38">
        <v>245.75</v>
      </c>
      <c r="CH7" s="38">
        <v>244.29</v>
      </c>
      <c r="CI7" s="38">
        <v>246.72</v>
      </c>
      <c r="CJ7" s="38">
        <v>234.96</v>
      </c>
      <c r="CK7" s="38">
        <v>221.81</v>
      </c>
      <c r="CL7" s="38">
        <v>215.23</v>
      </c>
      <c r="CM7" s="38">
        <v>45.23</v>
      </c>
      <c r="CN7" s="38">
        <v>46.44</v>
      </c>
      <c r="CO7" s="38">
        <v>47.77</v>
      </c>
      <c r="CP7" s="38">
        <v>50.86</v>
      </c>
      <c r="CQ7" s="38">
        <v>52.83</v>
      </c>
      <c r="CR7" s="38">
        <v>43.65</v>
      </c>
      <c r="CS7" s="38">
        <v>43.58</v>
      </c>
      <c r="CT7" s="38">
        <v>41.35</v>
      </c>
      <c r="CU7" s="38">
        <v>42.9</v>
      </c>
      <c r="CV7" s="38">
        <v>43.36</v>
      </c>
      <c r="CW7" s="38">
        <v>42.66</v>
      </c>
      <c r="CX7" s="38">
        <v>76.989999999999995</v>
      </c>
      <c r="CY7" s="38">
        <v>78.42</v>
      </c>
      <c r="CZ7" s="38">
        <v>82.05</v>
      </c>
      <c r="DA7" s="38">
        <v>83.25</v>
      </c>
      <c r="DB7" s="38">
        <v>79.78</v>
      </c>
      <c r="DC7" s="38">
        <v>82.2</v>
      </c>
      <c r="DD7" s="38">
        <v>82.35</v>
      </c>
      <c r="DE7" s="38">
        <v>82.9</v>
      </c>
      <c r="DF7" s="38">
        <v>83.5</v>
      </c>
      <c r="DG7" s="38">
        <v>83.06</v>
      </c>
      <c r="DH7" s="38">
        <v>82.67</v>
      </c>
      <c r="DI7" s="38">
        <v>11.08</v>
      </c>
      <c r="DJ7" s="38">
        <v>16.91</v>
      </c>
      <c r="DK7" s="38">
        <v>18.73</v>
      </c>
      <c r="DL7" s="38">
        <v>20.37</v>
      </c>
      <c r="DM7" s="38">
        <v>22.22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2019-01-18T02:22:16Z</cp:lastPrinted>
  <dcterms:created xsi:type="dcterms:W3CDTF">2018-12-03T08:53:02Z</dcterms:created>
  <dcterms:modified xsi:type="dcterms:W3CDTF">2019-02-20T11:11:50Z</dcterms:modified>
  <cp:category/>
</cp:coreProperties>
</file>