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ibVSf8ZRU7tJi4+7JVKy64fkcSvv1EwV//UKcsh0KeEnnS+FihwcLS5g/k+A8w4VYcuzAMxHwfyuJNKLYivr/Q==" workbookSaltValue="F63o3usCZAsSVLd9qAbuog==" workbookSpinCount="100000" lockStructure="1"/>
  <bookViews>
    <workbookView xWindow="0" yWindow="0" windowWidth="15360" windowHeight="763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AD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<sst xmlns="http://schemas.openxmlformats.org/spreadsheetml/2006/main" count="235" uniqueCount="123">
  <si>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</si>
  <si>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</si>
  <si>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</si>
  <si>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</si>
  <si>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</si>
  <si>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</si>
  <si>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</si>
  <si>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</si>
  <si>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</si>
  <si>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</si>
  <si>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</si>
  <si>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</si>
  <si>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</si>
  <si>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</si>
  <si>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</si>
  <si>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</si>
  <si>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</si>
  <si>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</si>
  <si>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</si>
  <si>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</si>
  <si>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</si>
  <si>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</si>
  <si>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</si>
  <si>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</si>
  <si>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</si>
  <si>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</si>
  <si>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</si>
  <si>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</si>
  <si>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</si>
  <si>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</si>
  <si>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</si>
  <si>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</si>
  <si>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</si>
  <si>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</si>
  <si>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</si>
  <si>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</si>
  <si>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</si>
  <si>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</si>
  <si>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</si>
  <si>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</si>
  <si>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</si>
  <si>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</si>
  <si>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</si>
  <si>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</si>
  <si>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</si>
  <si>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</si>
  <si>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</si>
  <si>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</si>
  <si>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</si>
  <si>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</si>
  <si>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</si>
  <si>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</si>
  <si>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</si>
  <si>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</si>
  <si>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</si>
  <si>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</si>
  <si>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</si>
  <si>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</si>
  <si>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</si>
  <si>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</si>
  <si>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</si>
  <si>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</si>
  <si>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</si>
  <si>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</si>
  <si>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</si>
  <si>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</si>
  <si>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</si>
  <si>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</si>
  <si>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</si>
  <si>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</si>
  <si>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</si>
  <si>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</si>
  <si>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</si>
  <si>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</si>
  <si>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</si>
  <si>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</si>
  <si>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</si>
  <si>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</si>
  <si>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</si>
  <si>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</si>
  <si>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</si>
  <si>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</si>
  <si>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</si>
  <si>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</si>
  <si>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</si>
  <si>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</si>
  <si>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</si>
  <si>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</si>
  <si>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</si>
  <si>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</si>
  <si>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</si>
  <si>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</si>
  <si>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</si>
  <si>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</si>
  <si>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</si>
  <si>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</si>
  <si>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</si>
  <si>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</si>
  <si>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</si>
  <si>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</si>
  <si>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</si>
  <si>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</si>
  <si>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</si>
  <si>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</si>
  <si>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</si>
  <si>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</si>
  <si>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</si>
  <si>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</si>
  <si>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伊那市</t>
  </si>
  <si>
    <t>法適用</t>
  </si>
  <si>
    <t>下水道事業</t>
  </si>
  <si>
    <t>公共下水道</t>
  </si>
  <si>
    <t>Bd2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</si>
  <si>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</si>
  <si>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</si>
  <si>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</si>
  <si>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</si>
  <si>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</si>
  <si>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</si>
  <si>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</si>
  <si>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は、全体の４分の１を超えて、類似団体平均を上回る状況で推移しています。②管渠老朽化率と③管渠改善率が示すとおり、耐用年数が50年である管渠については、更新はまだ発生していませんが、処理場の電気・機械設備などは耐用年数が経過するものが増えてきており、更新が必要な時期が来ています。
事業の初期に集中的な投資を行ったことで、経営状況は厳しくなっていることから、今後見込まれる資産の更新はストックマネジメント計画に基づき効率的に行う必要があります。</t>
    <rPh sb="1" eb="3">
      <t>ユウケイ</t>
    </rPh>
    <rPh sb="3" eb="5">
      <t>コテイ</t>
    </rPh>
    <rPh sb="5" eb="7">
      <t>シサン</t>
    </rPh>
    <rPh sb="7" eb="9">
      <t>ゲンカ</t>
    </rPh>
    <rPh sb="9" eb="11">
      <t>ショウキャク</t>
    </rPh>
    <rPh sb="11" eb="12">
      <t>リツ</t>
    </rPh>
    <rPh sb="14" eb="16">
      <t>ゼンタイ</t>
    </rPh>
    <rPh sb="18" eb="19">
      <t>ブン</t>
    </rPh>
    <rPh sb="22" eb="23">
      <t>コ</t>
    </rPh>
    <rPh sb="26" eb="28">
      <t>ルイジ</t>
    </rPh>
    <rPh sb="28" eb="30">
      <t>ダンタイ</t>
    </rPh>
    <rPh sb="30" eb="32">
      <t>ヘイキン</t>
    </rPh>
    <rPh sb="33" eb="35">
      <t>ウワマワ</t>
    </rPh>
    <rPh sb="36" eb="38">
      <t>ジョウキョウ</t>
    </rPh>
    <rPh sb="39" eb="41">
      <t>スイイ</t>
    </rPh>
    <rPh sb="48" eb="50">
      <t>カンキョ</t>
    </rPh>
    <rPh sb="50" eb="53">
      <t>ロウキュウカ</t>
    </rPh>
    <rPh sb="53" eb="54">
      <t>リツ</t>
    </rPh>
    <rPh sb="56" eb="58">
      <t>カンキョ</t>
    </rPh>
    <rPh sb="58" eb="60">
      <t>カイゼン</t>
    </rPh>
    <rPh sb="60" eb="61">
      <t>リツ</t>
    </rPh>
    <rPh sb="62" eb="63">
      <t>シメ</t>
    </rPh>
    <rPh sb="68" eb="70">
      <t>タイヨウ</t>
    </rPh>
    <rPh sb="70" eb="72">
      <t>ネンスウ</t>
    </rPh>
    <rPh sb="75" eb="76">
      <t>ネン</t>
    </rPh>
    <rPh sb="79" eb="81">
      <t>カンキョ</t>
    </rPh>
    <rPh sb="87" eb="89">
      <t>コウシン</t>
    </rPh>
    <rPh sb="92" eb="94">
      <t>ハッセイ</t>
    </rPh>
    <rPh sb="102" eb="105">
      <t>ショリジョウ</t>
    </rPh>
    <rPh sb="106" eb="108">
      <t>デンキ</t>
    </rPh>
    <rPh sb="109" eb="111">
      <t>キカイ</t>
    </rPh>
    <rPh sb="111" eb="113">
      <t>セツビ</t>
    </rPh>
    <rPh sb="116" eb="118">
      <t>タイヨウ</t>
    </rPh>
    <rPh sb="118" eb="120">
      <t>ネンスウ</t>
    </rPh>
    <rPh sb="121" eb="123">
      <t>ケイカ</t>
    </rPh>
    <rPh sb="128" eb="129">
      <t>フ</t>
    </rPh>
    <rPh sb="136" eb="138">
      <t>コウシン</t>
    </rPh>
    <rPh sb="139" eb="141">
      <t>ヒツヨウ</t>
    </rPh>
    <rPh sb="142" eb="144">
      <t>ジキ</t>
    </rPh>
    <rPh sb="145" eb="146">
      <t>キ</t>
    </rPh>
    <rPh sb="152" eb="154">
      <t>ジギョウ</t>
    </rPh>
    <rPh sb="155" eb="157">
      <t>ショキ</t>
    </rPh>
    <rPh sb="158" eb="161">
      <t>シュウチュウテキ</t>
    </rPh>
    <rPh sb="162" eb="164">
      <t>トウシ</t>
    </rPh>
    <rPh sb="165" eb="166">
      <t>オコナ</t>
    </rPh>
    <rPh sb="172" eb="174">
      <t>ケイエイ</t>
    </rPh>
    <rPh sb="174" eb="176">
      <t>ジョウキョウ</t>
    </rPh>
    <rPh sb="177" eb="178">
      <t>キビ</t>
    </rPh>
    <rPh sb="190" eb="192">
      <t>コンゴ</t>
    </rPh>
    <rPh sb="192" eb="194">
      <t>ミコ</t>
    </rPh>
    <rPh sb="197" eb="199">
      <t>シサン</t>
    </rPh>
    <rPh sb="200" eb="202">
      <t>コウシン</t>
    </rPh>
    <rPh sb="213" eb="215">
      <t>ケイカク</t>
    </rPh>
    <rPh sb="216" eb="217">
      <t>モト</t>
    </rPh>
    <rPh sb="219" eb="222">
      <t>コウリツテキ</t>
    </rPh>
    <rPh sb="223" eb="224">
      <t>オコナ</t>
    </rPh>
    <rPh sb="225" eb="227">
      <t>ヒツヨウ</t>
    </rPh>
    <phoneticPr fontId="4"/>
  </si>
  <si>
    <t xml:space="preserve">伊那市下水道事業経営健全化計画は、平成28年度に経営戦略の要件に合わせた４回目の改訂を行い、これに基づく改善の取組を継続しています。下水道事業会計（５事業全体）では、平成29年度に平均＋6.0％の使用料改定を行いました。その結果、過去最高となる２億円を超す純利益を計上し、累積欠損金も減少してきています。
しかし、将来の企業債償還額の増加と今後見込まれる資産の更新に備えて更なる純利益の計上と、補填財源の確保に努める必要があります。
このため、平成31年度に経営健全化計画の５回目の改訂を行うことで、更なる経営の健全化に取り組んでいきます。
</t>
    <rPh sb="0" eb="3">
      <t>イナシ</t>
    </rPh>
    <rPh sb="3" eb="6">
      <t>ゲスイドウ</t>
    </rPh>
    <rPh sb="6" eb="8">
      <t>ジギョウ</t>
    </rPh>
    <rPh sb="8" eb="10">
      <t>ケイエイ</t>
    </rPh>
    <rPh sb="10" eb="13">
      <t>ケンゼンカ</t>
    </rPh>
    <rPh sb="13" eb="15">
      <t>ケイカク</t>
    </rPh>
    <rPh sb="17" eb="19">
      <t>ヘイセイ</t>
    </rPh>
    <rPh sb="21" eb="23">
      <t>ネンド</t>
    </rPh>
    <rPh sb="24" eb="26">
      <t>ケイエイ</t>
    </rPh>
    <rPh sb="26" eb="28">
      <t>センリャク</t>
    </rPh>
    <rPh sb="29" eb="31">
      <t>ヨウケン</t>
    </rPh>
    <rPh sb="32" eb="33">
      <t>ア</t>
    </rPh>
    <rPh sb="37" eb="39">
      <t>カイメ</t>
    </rPh>
    <rPh sb="40" eb="42">
      <t>カイテイ</t>
    </rPh>
    <rPh sb="43" eb="44">
      <t>オコナ</t>
    </rPh>
    <rPh sb="49" eb="50">
      <t>モト</t>
    </rPh>
    <rPh sb="52" eb="54">
      <t>カイゼン</t>
    </rPh>
    <rPh sb="55" eb="57">
      <t>トリクミ</t>
    </rPh>
    <rPh sb="58" eb="60">
      <t>ケイゾク</t>
    </rPh>
    <rPh sb="66" eb="69">
      <t>ゲスイドウ</t>
    </rPh>
    <rPh sb="69" eb="71">
      <t>ジギョウ</t>
    </rPh>
    <rPh sb="71" eb="73">
      <t>カイケイ</t>
    </rPh>
    <rPh sb="75" eb="77">
      <t>ジギョウ</t>
    </rPh>
    <rPh sb="77" eb="79">
      <t>ゼンタイ</t>
    </rPh>
    <rPh sb="83" eb="85">
      <t>ヘイセイ</t>
    </rPh>
    <rPh sb="87" eb="89">
      <t>ネンド</t>
    </rPh>
    <rPh sb="90" eb="92">
      <t>ヘイキン</t>
    </rPh>
    <rPh sb="98" eb="100">
      <t>シヨウ</t>
    </rPh>
    <rPh sb="100" eb="101">
      <t>リョウ</t>
    </rPh>
    <rPh sb="101" eb="103">
      <t>カイテイ</t>
    </rPh>
    <rPh sb="104" eb="105">
      <t>オコナ</t>
    </rPh>
    <rPh sb="112" eb="114">
      <t>ケッカ</t>
    </rPh>
    <rPh sb="115" eb="117">
      <t>カコ</t>
    </rPh>
    <rPh sb="117" eb="118">
      <t>サイ</t>
    </rPh>
    <rPh sb="123" eb="124">
      <t>オク</t>
    </rPh>
    <rPh sb="124" eb="125">
      <t>エン</t>
    </rPh>
    <rPh sb="126" eb="127">
      <t>コ</t>
    </rPh>
    <rPh sb="128" eb="131">
      <t>ジュンリエキ</t>
    </rPh>
    <rPh sb="132" eb="134">
      <t>ケイジョウ</t>
    </rPh>
    <rPh sb="136" eb="138">
      <t>ルイセキ</t>
    </rPh>
    <rPh sb="138" eb="141">
      <t>ケッソンキン</t>
    </rPh>
    <rPh sb="142" eb="144">
      <t>ゲンショウ</t>
    </rPh>
    <rPh sb="157" eb="159">
      <t>ショウライ</t>
    </rPh>
    <rPh sb="160" eb="162">
      <t>キギョウ</t>
    </rPh>
    <rPh sb="162" eb="163">
      <t>サイ</t>
    </rPh>
    <rPh sb="163" eb="165">
      <t>ショウカン</t>
    </rPh>
    <rPh sb="165" eb="166">
      <t>ガク</t>
    </rPh>
    <rPh sb="167" eb="169">
      <t>ゾウカ</t>
    </rPh>
    <rPh sb="170" eb="172">
      <t>コンゴ</t>
    </rPh>
    <rPh sb="172" eb="174">
      <t>ミコ</t>
    </rPh>
    <rPh sb="177" eb="179">
      <t>シサン</t>
    </rPh>
    <rPh sb="180" eb="182">
      <t>コウシン</t>
    </rPh>
    <rPh sb="183" eb="184">
      <t>ソナ</t>
    </rPh>
    <rPh sb="186" eb="187">
      <t>サラ</t>
    </rPh>
    <rPh sb="189" eb="192">
      <t>ジュンリエキ</t>
    </rPh>
    <rPh sb="193" eb="195">
      <t>ケイジョウ</t>
    </rPh>
    <rPh sb="197" eb="199">
      <t>ホテン</t>
    </rPh>
    <rPh sb="199" eb="201">
      <t>ザイゲン</t>
    </rPh>
    <rPh sb="202" eb="204">
      <t>カクホ</t>
    </rPh>
    <rPh sb="205" eb="206">
      <t>ツト</t>
    </rPh>
    <rPh sb="208" eb="210">
      <t>ヒツヨウ</t>
    </rPh>
    <rPh sb="222" eb="224">
      <t>ヘイセイ</t>
    </rPh>
    <rPh sb="226" eb="228">
      <t>ネンド</t>
    </rPh>
    <rPh sb="229" eb="231">
      <t>ケイエイ</t>
    </rPh>
    <rPh sb="231" eb="234">
      <t>ケンゼンカ</t>
    </rPh>
    <rPh sb="234" eb="236">
      <t>ケイカク</t>
    </rPh>
    <rPh sb="238" eb="240">
      <t>カイメ</t>
    </rPh>
    <rPh sb="241" eb="243">
      <t>カイテイ</t>
    </rPh>
    <rPh sb="244" eb="245">
      <t>オコナ</t>
    </rPh>
    <rPh sb="250" eb="251">
      <t>サラ</t>
    </rPh>
    <rPh sb="253" eb="255">
      <t>ケイエイ</t>
    </rPh>
    <rPh sb="256" eb="259">
      <t>ケンゼンカ</t>
    </rPh>
    <rPh sb="260" eb="261">
      <t>ト</t>
    </rPh>
    <rPh sb="262" eb="263">
      <t>ク</t>
    </rPh>
    <phoneticPr fontId="4"/>
  </si>
  <si>
    <t>①経常収支比率と⑤経費回収率は100％を超えて推移しているため単年度収支は黒字となっていますが、維持管理費が増えたことで平成29年度はわずかに減少しています。②累積欠損金比率も改善されてきてはいますが、未だに類似団体平均を大きく上回る累積欠損が残るため、早期の解消に向け黒字経営を続けていく必要があります。
⑥汚水処理原価は類似団体平均との差が広がってきているため、更に費用の削減、処理状況の分析を進めていく必要があります。
③流動比率は100％を下回る状況が続いているため、単年度収支で十分な黒字を確保することで、企業債の償還に充てることができるようにする必要があります。
企業債は減少してきていますが、使用料収入の増加に伴い分流式下水道に要する一般会計繰入率の将来的な減少が見込まれ、④企業債残高対事業規模比率は増加してきています。
⑦施設利用率はほぼ横ばいとなっています。観桜期に観光排水を処理する関係で、最大処理能力が大きい処理場があるため、類似団体平均とは開きが生じています。
⑧水洗化率は順調に増加を続けているため、類似団体平均を上回っています。今後全国平均に近づけるよう、更なる向上に取り組みます。</t>
    <rPh sb="1" eb="3">
      <t>ケイジョウ</t>
    </rPh>
    <rPh sb="3" eb="5">
      <t>シュウシ</t>
    </rPh>
    <rPh sb="5" eb="7">
      <t>ヒリツ</t>
    </rPh>
    <rPh sb="9" eb="11">
      <t>ケイヒ</t>
    </rPh>
    <rPh sb="11" eb="13">
      <t>カイシュウ</t>
    </rPh>
    <rPh sb="13" eb="14">
      <t>リツ</t>
    </rPh>
    <rPh sb="20" eb="21">
      <t>コ</t>
    </rPh>
    <rPh sb="23" eb="25">
      <t>スイイ</t>
    </rPh>
    <rPh sb="31" eb="34">
      <t>タンネンド</t>
    </rPh>
    <rPh sb="34" eb="36">
      <t>シュウシ</t>
    </rPh>
    <rPh sb="37" eb="39">
      <t>クロジ</t>
    </rPh>
    <rPh sb="48" eb="50">
      <t>イジ</t>
    </rPh>
    <rPh sb="50" eb="52">
      <t>カンリ</t>
    </rPh>
    <rPh sb="52" eb="53">
      <t>ヒ</t>
    </rPh>
    <rPh sb="54" eb="55">
      <t>フ</t>
    </rPh>
    <rPh sb="60" eb="62">
      <t>ヘイセイ</t>
    </rPh>
    <rPh sb="64" eb="66">
      <t>ネンド</t>
    </rPh>
    <rPh sb="71" eb="73">
      <t>ゲンショウ</t>
    </rPh>
    <rPh sb="80" eb="82">
      <t>ルイセキ</t>
    </rPh>
    <rPh sb="82" eb="84">
      <t>ケッソン</t>
    </rPh>
    <rPh sb="84" eb="85">
      <t>キン</t>
    </rPh>
    <rPh sb="85" eb="87">
      <t>ヒリツ</t>
    </rPh>
    <rPh sb="88" eb="90">
      <t>カイゼン</t>
    </rPh>
    <rPh sb="101" eb="102">
      <t>イマ</t>
    </rPh>
    <rPh sb="104" eb="106">
      <t>ルイジ</t>
    </rPh>
    <rPh sb="106" eb="108">
      <t>ダンタイ</t>
    </rPh>
    <rPh sb="108" eb="110">
      <t>ヘイキン</t>
    </rPh>
    <rPh sb="111" eb="112">
      <t>オオ</t>
    </rPh>
    <rPh sb="114" eb="116">
      <t>ウワマワ</t>
    </rPh>
    <rPh sb="117" eb="119">
      <t>ルイセキ</t>
    </rPh>
    <rPh sb="119" eb="121">
      <t>ケッソン</t>
    </rPh>
    <rPh sb="122" eb="123">
      <t>ノコ</t>
    </rPh>
    <rPh sb="127" eb="129">
      <t>ソウキ</t>
    </rPh>
    <rPh sb="130" eb="132">
      <t>カイショウ</t>
    </rPh>
    <rPh sb="133" eb="134">
      <t>ム</t>
    </rPh>
    <rPh sb="135" eb="137">
      <t>クロジ</t>
    </rPh>
    <rPh sb="137" eb="139">
      <t>ケイエイ</t>
    </rPh>
    <rPh sb="140" eb="141">
      <t>ツヅ</t>
    </rPh>
    <rPh sb="145" eb="147">
      <t>ヒツヨウ</t>
    </rPh>
    <rPh sb="155" eb="157">
      <t>オスイ</t>
    </rPh>
    <rPh sb="157" eb="159">
      <t>ショリ</t>
    </rPh>
    <rPh sb="159" eb="161">
      <t>ゲンカ</t>
    </rPh>
    <rPh sb="162" eb="164">
      <t>ルイジ</t>
    </rPh>
    <rPh sb="164" eb="166">
      <t>ダンタイ</t>
    </rPh>
    <rPh sb="166" eb="168">
      <t>ヘイキン</t>
    </rPh>
    <rPh sb="170" eb="171">
      <t>サ</t>
    </rPh>
    <rPh sb="172" eb="173">
      <t>ヒロ</t>
    </rPh>
    <rPh sb="183" eb="184">
      <t>サラ</t>
    </rPh>
    <rPh sb="185" eb="187">
      <t>ヒヨウ</t>
    </rPh>
    <rPh sb="188" eb="190">
      <t>サクゲン</t>
    </rPh>
    <rPh sb="191" eb="193">
      <t>ショリ</t>
    </rPh>
    <rPh sb="193" eb="195">
      <t>ジョウキョウ</t>
    </rPh>
    <rPh sb="196" eb="198">
      <t>ブンセキ</t>
    </rPh>
    <rPh sb="199" eb="200">
      <t>スス</t>
    </rPh>
    <rPh sb="204" eb="206">
      <t>ヒツヨウ</t>
    </rPh>
    <rPh sb="214" eb="216">
      <t>リュウドウ</t>
    </rPh>
    <rPh sb="216" eb="218">
      <t>ヒリツ</t>
    </rPh>
    <rPh sb="224" eb="226">
      <t>シタマワ</t>
    </rPh>
    <rPh sb="227" eb="229">
      <t>ジョウキョウ</t>
    </rPh>
    <rPh sb="230" eb="231">
      <t>ツヅ</t>
    </rPh>
    <rPh sb="238" eb="241">
      <t>タンネンド</t>
    </rPh>
    <rPh sb="241" eb="243">
      <t>シュウシ</t>
    </rPh>
    <rPh sb="244" eb="246">
      <t>ジュウブン</t>
    </rPh>
    <rPh sb="247" eb="249">
      <t>クロジ</t>
    </rPh>
    <rPh sb="250" eb="252">
      <t>カクホ</t>
    </rPh>
    <rPh sb="258" eb="260">
      <t>キギョウ</t>
    </rPh>
    <rPh sb="260" eb="261">
      <t>サイ</t>
    </rPh>
    <rPh sb="262" eb="264">
      <t>ショウカン</t>
    </rPh>
    <rPh sb="265" eb="266">
      <t>ア</t>
    </rPh>
    <rPh sb="279" eb="281">
      <t>ヒツヨウ</t>
    </rPh>
    <rPh sb="288" eb="290">
      <t>キギョウ</t>
    </rPh>
    <rPh sb="290" eb="291">
      <t>サイ</t>
    </rPh>
    <rPh sb="292" eb="294">
      <t>ゲンショウ</t>
    </rPh>
    <rPh sb="303" eb="306">
      <t>シヨウリョウ</t>
    </rPh>
    <rPh sb="306" eb="308">
      <t>シュウニュウ</t>
    </rPh>
    <rPh sb="309" eb="311">
      <t>ゾウカ</t>
    </rPh>
    <rPh sb="312" eb="313">
      <t>トモナ</t>
    </rPh>
    <rPh sb="314" eb="316">
      <t>ブンリュウ</t>
    </rPh>
    <rPh sb="316" eb="317">
      <t>シキ</t>
    </rPh>
    <rPh sb="317" eb="320">
      <t>ゲスイドウ</t>
    </rPh>
    <rPh sb="321" eb="322">
      <t>ヨウ</t>
    </rPh>
    <rPh sb="324" eb="326">
      <t>イッパン</t>
    </rPh>
    <rPh sb="326" eb="328">
      <t>カイケイ</t>
    </rPh>
    <rPh sb="328" eb="330">
      <t>クリイレ</t>
    </rPh>
    <rPh sb="330" eb="331">
      <t>リツ</t>
    </rPh>
    <rPh sb="332" eb="335">
      <t>ショウライテキ</t>
    </rPh>
    <rPh sb="336" eb="338">
      <t>ゲンショウ</t>
    </rPh>
    <rPh sb="339" eb="341">
      <t>ミコ</t>
    </rPh>
    <rPh sb="345" eb="347">
      <t>キギョウ</t>
    </rPh>
    <rPh sb="347" eb="348">
      <t>サイ</t>
    </rPh>
    <rPh sb="348" eb="350">
      <t>ザンダカ</t>
    </rPh>
    <rPh sb="350" eb="351">
      <t>タイ</t>
    </rPh>
    <rPh sb="351" eb="353">
      <t>ジギョウ</t>
    </rPh>
    <rPh sb="353" eb="355">
      <t>キボ</t>
    </rPh>
    <rPh sb="355" eb="357">
      <t>ヒリツ</t>
    </rPh>
    <rPh sb="358" eb="360">
      <t>ゾウカ</t>
    </rPh>
    <rPh sb="370" eb="372">
      <t>シセツ</t>
    </rPh>
    <rPh sb="372" eb="375">
      <t>リヨウリツ</t>
    </rPh>
    <rPh sb="378" eb="379">
      <t>ヨコ</t>
    </rPh>
    <rPh sb="389" eb="391">
      <t>カンオウ</t>
    </rPh>
    <rPh sb="391" eb="392">
      <t>キ</t>
    </rPh>
    <rPh sb="393" eb="395">
      <t>カンコウ</t>
    </rPh>
    <rPh sb="395" eb="397">
      <t>ハイスイ</t>
    </rPh>
    <rPh sb="398" eb="400">
      <t>ショリ</t>
    </rPh>
    <rPh sb="402" eb="404">
      <t>カンケイ</t>
    </rPh>
    <rPh sb="406" eb="408">
      <t>サイダイ</t>
    </rPh>
    <rPh sb="408" eb="410">
      <t>ショリ</t>
    </rPh>
    <rPh sb="410" eb="412">
      <t>ノウリョク</t>
    </rPh>
    <rPh sb="413" eb="414">
      <t>オオ</t>
    </rPh>
    <rPh sb="416" eb="419">
      <t>ショリジョウ</t>
    </rPh>
    <rPh sb="425" eb="427">
      <t>ルイジ</t>
    </rPh>
    <rPh sb="427" eb="429">
      <t>ダンタイ</t>
    </rPh>
    <rPh sb="429" eb="431">
      <t>ヘイキン</t>
    </rPh>
    <rPh sb="433" eb="434">
      <t>ヒラ</t>
    </rPh>
    <rPh sb="436" eb="437">
      <t>ショウ</t>
    </rPh>
    <rPh sb="445" eb="448">
      <t>スイセンカ</t>
    </rPh>
    <rPh sb="448" eb="449">
      <t>リツ</t>
    </rPh>
    <rPh sb="450" eb="452">
      <t>ジュンチョウ</t>
    </rPh>
    <rPh sb="453" eb="455">
      <t>ゾウカ</t>
    </rPh>
    <rPh sb="456" eb="457">
      <t>ツヅ</t>
    </rPh>
    <rPh sb="464" eb="466">
      <t>ルイジ</t>
    </rPh>
    <rPh sb="466" eb="468">
      <t>ダンタイ</t>
    </rPh>
    <rPh sb="468" eb="470">
      <t>ヘイキン</t>
    </rPh>
    <rPh sb="471" eb="473">
      <t>ウワマワ</t>
    </rPh>
    <rPh sb="479" eb="481">
      <t>コンゴ</t>
    </rPh>
    <rPh sb="481" eb="483">
      <t>ゼンコク</t>
    </rPh>
    <rPh sb="483" eb="485">
      <t>ヘイキン</t>
    </rPh>
    <rPh sb="486" eb="487">
      <t>チカ</t>
    </rPh>
    <rPh sb="493" eb="494">
      <t>サラ</t>
    </rPh>
    <rPh sb="496" eb="498">
      <t>コウジョウ</t>
    </rPh>
    <rPh sb="499" eb="500">
      <t>ト</t>
    </rPh>
    <rPh sb="501" eb="502">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</si>
</sst>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93D-4AFD-9BC1-ED3869028272}"/>
            </c:ext>
          </c:extLst>
        </c:ser>
        <c:dLbls>
          <c:showLegendKey val="0"/>
          <c:showVal val="0"/>
          <c:showCatName val="0"/>
          <c:showSerName val="0"/>
          <c:showPercent val="0"/>
          <c:showBubbleSize val="0"/>
        </c:dLbls>
        <c:gapWidth val="150"/>
        <c:axId val="31330688"/>
        <c:axId val="31332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0.38</c:v>
                </c:pt>
                <c:pt idx="3">
                  <c:v>0.01</c:v>
                </c:pt>
                <c:pt idx="4">
                  <c:v>0.11</c:v>
                </c:pt>
              </c:numCache>
            </c:numRef>
          </c:val>
          <c:smooth val="0"/>
          <c:extLst xmlns:c16r2="http://schemas.microsoft.com/office/drawing/2015/06/chart">
            <c:ext xmlns:c16="http://schemas.microsoft.com/office/drawing/2014/chart" uri="{C3380CC4-5D6E-409C-BE32-E72D297353CC}">
              <c16:uniqueId val="{00000001-693D-4AFD-9BC1-ED3869028272}"/>
            </c:ext>
          </c:extLst>
        </c:ser>
        <c:dLbls>
          <c:showLegendKey val="0"/>
          <c:showVal val="0"/>
          <c:showCatName val="0"/>
          <c:showSerName val="0"/>
          <c:showPercent val="0"/>
          <c:showBubbleSize val="0"/>
        </c:dLbls>
        <c:marker val="1"/>
        <c:smooth val="0"/>
        <c:axId val="31330688"/>
        <c:axId val="31332608"/>
      </c:lineChart>
      <c:dateAx>
        <c:axId val="31330688"/>
        <c:scaling>
          <c:orientation val="minMax"/>
        </c:scaling>
        <c:delete val="1"/>
        <c:axPos val="b"/>
        <c:numFmt formatCode="ge" sourceLinked="1"/>
        <c:majorTickMark val="none"/>
        <c:minorTickMark val="none"/>
        <c:tickLblPos val="none"/>
        <c:crossAx val="31332608"/>
        <c:crosses val="autoZero"/>
        <c:auto val="1"/>
        <c:lblOffset val="100"/>
        <c:baseTimeUnit val="years"/>
      </c:dateAx>
      <c:valAx>
        <c:axId val="3133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3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54.02</c:v>
                </c:pt>
                <c:pt idx="1">
                  <c:v>54.08</c:v>
                </c:pt>
                <c:pt idx="2">
                  <c:v>54.15</c:v>
                </c:pt>
                <c:pt idx="3">
                  <c:v>54.03</c:v>
                </c:pt>
                <c:pt idx="4">
                  <c:v>54.27</c:v>
                </c:pt>
              </c:numCache>
            </c:numRef>
          </c:val>
          <c:extLst xmlns:c16r2="http://schemas.microsoft.com/office/drawing/2015/06/chart">
            <c:ext xmlns:c16="http://schemas.microsoft.com/office/drawing/2014/chart" uri="{C3380CC4-5D6E-409C-BE32-E72D297353CC}">
              <c16:uniqueId val="{00000000-4C4D-4333-9D8A-48E82613EE33}"/>
            </c:ext>
          </c:extLst>
        </c:ser>
        <c:dLbls>
          <c:showLegendKey val="0"/>
          <c:showVal val="0"/>
          <c:showCatName val="0"/>
          <c:showSerName val="0"/>
          <c:showPercent val="0"/>
          <c:showBubbleSize val="0"/>
        </c:dLbls>
        <c:gapWidth val="150"/>
        <c:axId val="31703040"/>
        <c:axId val="31704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62.09</c:v>
                </c:pt>
                <c:pt idx="1">
                  <c:v>62.23</c:v>
                </c:pt>
                <c:pt idx="2">
                  <c:v>60</c:v>
                </c:pt>
                <c:pt idx="3">
                  <c:v>61.03</c:v>
                </c:pt>
                <c:pt idx="4">
                  <c:v>59.55</c:v>
                </c:pt>
              </c:numCache>
            </c:numRef>
          </c:val>
          <c:smooth val="0"/>
          <c:extLst xmlns:c16r2="http://schemas.microsoft.com/office/drawing/2015/06/chart">
            <c:ext xmlns:c16="http://schemas.microsoft.com/office/drawing/2014/chart" uri="{C3380CC4-5D6E-409C-BE32-E72D297353CC}">
              <c16:uniqueId val="{00000001-4C4D-4333-9D8A-48E82613EE33}"/>
            </c:ext>
          </c:extLst>
        </c:ser>
        <c:dLbls>
          <c:showLegendKey val="0"/>
          <c:showVal val="0"/>
          <c:showCatName val="0"/>
          <c:showSerName val="0"/>
          <c:showPercent val="0"/>
          <c:showBubbleSize val="0"/>
        </c:dLbls>
        <c:marker val="1"/>
        <c:smooth val="0"/>
        <c:axId val="31703040"/>
        <c:axId val="31704960"/>
      </c:lineChart>
      <c:dateAx>
        <c:axId val="31703040"/>
        <c:scaling>
          <c:orientation val="minMax"/>
        </c:scaling>
        <c:delete val="1"/>
        <c:axPos val="b"/>
        <c:numFmt formatCode="ge" sourceLinked="1"/>
        <c:majorTickMark val="none"/>
        <c:minorTickMark val="none"/>
        <c:tickLblPos val="none"/>
        <c:crossAx val="31704960"/>
        <c:crosses val="autoZero"/>
        <c:auto val="1"/>
        <c:lblOffset val="100"/>
        <c:baseTimeUnit val="years"/>
      </c:dateAx>
      <c:valAx>
        <c:axId val="3170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0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84.27</c:v>
                </c:pt>
                <c:pt idx="1">
                  <c:v>85.98</c:v>
                </c:pt>
                <c:pt idx="2">
                  <c:v>87.17</c:v>
                </c:pt>
                <c:pt idx="3">
                  <c:v>88.73</c:v>
                </c:pt>
                <c:pt idx="4">
                  <c:v>89.11</c:v>
                </c:pt>
              </c:numCache>
            </c:numRef>
          </c:val>
          <c:extLst xmlns:c16r2="http://schemas.microsoft.com/office/drawing/2015/06/chart">
            <c:ext xmlns:c16="http://schemas.microsoft.com/office/drawing/2014/chart" uri="{C3380CC4-5D6E-409C-BE32-E72D297353CC}">
              <c16:uniqueId val="{00000000-6C40-45DE-A33C-267D8C5450F6}"/>
            </c:ext>
          </c:extLst>
        </c:ser>
        <c:dLbls>
          <c:showLegendKey val="0"/>
          <c:showVal val="0"/>
          <c:showCatName val="0"/>
          <c:showSerName val="0"/>
          <c:showPercent val="0"/>
          <c:showBubbleSize val="0"/>
        </c:dLbls>
        <c:gapWidth val="150"/>
        <c:axId val="88580480"/>
        <c:axId val="88582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86.88</c:v>
                </c:pt>
                <c:pt idx="1">
                  <c:v>86.56</c:v>
                </c:pt>
                <c:pt idx="2">
                  <c:v>86.78</c:v>
                </c:pt>
                <c:pt idx="3">
                  <c:v>86.83</c:v>
                </c:pt>
                <c:pt idx="4">
                  <c:v>87.14</c:v>
                </c:pt>
              </c:numCache>
            </c:numRef>
          </c:val>
          <c:smooth val="0"/>
          <c:extLst xmlns:c16r2="http://schemas.microsoft.com/office/drawing/2015/06/chart">
            <c:ext xmlns:c16="http://schemas.microsoft.com/office/drawing/2014/chart" uri="{C3380CC4-5D6E-409C-BE32-E72D297353CC}">
              <c16:uniqueId val="{00000001-6C40-45DE-A33C-267D8C5450F6}"/>
            </c:ext>
          </c:extLst>
        </c:ser>
        <c:dLbls>
          <c:showLegendKey val="0"/>
          <c:showVal val="0"/>
          <c:showCatName val="0"/>
          <c:showSerName val="0"/>
          <c:showPercent val="0"/>
          <c:showBubbleSize val="0"/>
        </c:dLbls>
        <c:marker val="1"/>
        <c:smooth val="0"/>
        <c:axId val="88580480"/>
        <c:axId val="88582400"/>
      </c:lineChart>
      <c:dateAx>
        <c:axId val="88580480"/>
        <c:scaling>
          <c:orientation val="minMax"/>
        </c:scaling>
        <c:delete val="1"/>
        <c:axPos val="b"/>
        <c:numFmt formatCode="ge" sourceLinked="1"/>
        <c:majorTickMark val="none"/>
        <c:minorTickMark val="none"/>
        <c:tickLblPos val="none"/>
        <c:crossAx val="88582400"/>
        <c:crosses val="autoZero"/>
        <c:auto val="1"/>
        <c:lblOffset val="100"/>
        <c:baseTimeUnit val="years"/>
      </c:dateAx>
      <c:valAx>
        <c:axId val="8858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8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108.02</c:v>
                </c:pt>
                <c:pt idx="1">
                  <c:v>109.46</c:v>
                </c:pt>
                <c:pt idx="2">
                  <c:v>110.78</c:v>
                </c:pt>
                <c:pt idx="3">
                  <c:v>113.7</c:v>
                </c:pt>
                <c:pt idx="4">
                  <c:v>113.17</c:v>
                </c:pt>
              </c:numCache>
            </c:numRef>
          </c:val>
          <c:extLst xmlns:c16r2="http://schemas.microsoft.com/office/drawing/2015/06/chart">
            <c:ext xmlns:c16="http://schemas.microsoft.com/office/drawing/2014/chart" uri="{C3380CC4-5D6E-409C-BE32-E72D297353CC}">
              <c16:uniqueId val="{00000000-1AA7-4143-9DB1-882D8ADC9F7A}"/>
            </c:ext>
          </c:extLst>
        </c:ser>
        <c:dLbls>
          <c:showLegendKey val="0"/>
          <c:showVal val="0"/>
          <c:showCatName val="0"/>
          <c:showSerName val="0"/>
          <c:showPercent val="0"/>
          <c:showBubbleSize val="0"/>
        </c:dLbls>
        <c:gapWidth val="150"/>
        <c:axId val="31376128"/>
        <c:axId val="31378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104.97</c:v>
                </c:pt>
                <c:pt idx="1">
                  <c:v>106.59</c:v>
                </c:pt>
                <c:pt idx="2">
                  <c:v>107.4</c:v>
                </c:pt>
                <c:pt idx="3">
                  <c:v>105.73</c:v>
                </c:pt>
                <c:pt idx="4">
                  <c:v>108.38</c:v>
                </c:pt>
              </c:numCache>
            </c:numRef>
          </c:val>
          <c:smooth val="0"/>
          <c:extLst xmlns:c16r2="http://schemas.microsoft.com/office/drawing/2015/06/chart">
            <c:ext xmlns:c16="http://schemas.microsoft.com/office/drawing/2014/chart" uri="{C3380CC4-5D6E-409C-BE32-E72D297353CC}">
              <c16:uniqueId val="{00000001-1AA7-4143-9DB1-882D8ADC9F7A}"/>
            </c:ext>
          </c:extLst>
        </c:ser>
        <c:dLbls>
          <c:showLegendKey val="0"/>
          <c:showVal val="0"/>
          <c:showCatName val="0"/>
          <c:showSerName val="0"/>
          <c:showPercent val="0"/>
          <c:showBubbleSize val="0"/>
        </c:dLbls>
        <c:marker val="1"/>
        <c:smooth val="0"/>
        <c:axId val="31376128"/>
        <c:axId val="31378048"/>
      </c:lineChart>
      <c:dateAx>
        <c:axId val="31376128"/>
        <c:scaling>
          <c:orientation val="minMax"/>
        </c:scaling>
        <c:delete val="1"/>
        <c:axPos val="b"/>
        <c:numFmt formatCode="ge" sourceLinked="1"/>
        <c:majorTickMark val="none"/>
        <c:minorTickMark val="none"/>
        <c:tickLblPos val="none"/>
        <c:crossAx val="31378048"/>
        <c:crosses val="autoZero"/>
        <c:auto val="1"/>
        <c:lblOffset val="100"/>
        <c:baseTimeUnit val="years"/>
      </c:dateAx>
      <c:valAx>
        <c:axId val="3137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7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10.79</c:v>
                </c:pt>
                <c:pt idx="1">
                  <c:v>20.88</c:v>
                </c:pt>
                <c:pt idx="2">
                  <c:v>23.17</c:v>
                </c:pt>
                <c:pt idx="3">
                  <c:v>25.41</c:v>
                </c:pt>
                <c:pt idx="4">
                  <c:v>27.49</c:v>
                </c:pt>
              </c:numCache>
            </c:numRef>
          </c:val>
          <c:extLst xmlns:c16r2="http://schemas.microsoft.com/office/drawing/2015/06/chart">
            <c:ext xmlns:c16="http://schemas.microsoft.com/office/drawing/2014/chart" uri="{C3380CC4-5D6E-409C-BE32-E72D297353CC}">
              <c16:uniqueId val="{00000000-A589-40D5-A0D0-A0FFFDA0B254}"/>
            </c:ext>
          </c:extLst>
        </c:ser>
        <c:dLbls>
          <c:showLegendKey val="0"/>
          <c:showVal val="0"/>
          <c:showCatName val="0"/>
          <c:showSerName val="0"/>
          <c:showPercent val="0"/>
          <c:showBubbleSize val="0"/>
        </c:dLbls>
        <c:gapWidth val="150"/>
        <c:axId val="31237248"/>
        <c:axId val="31239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9.52</c:v>
                </c:pt>
                <c:pt idx="1">
                  <c:v>15.82</c:v>
                </c:pt>
                <c:pt idx="2">
                  <c:v>18.29</c:v>
                </c:pt>
                <c:pt idx="3">
                  <c:v>14.26</c:v>
                </c:pt>
                <c:pt idx="4">
                  <c:v>15.21</c:v>
                </c:pt>
              </c:numCache>
            </c:numRef>
          </c:val>
          <c:smooth val="0"/>
          <c:extLst xmlns:c16r2="http://schemas.microsoft.com/office/drawing/2015/06/chart">
            <c:ext xmlns:c16="http://schemas.microsoft.com/office/drawing/2014/chart" uri="{C3380CC4-5D6E-409C-BE32-E72D297353CC}">
              <c16:uniqueId val="{00000001-A589-40D5-A0D0-A0FFFDA0B254}"/>
            </c:ext>
          </c:extLst>
        </c:ser>
        <c:dLbls>
          <c:showLegendKey val="0"/>
          <c:showVal val="0"/>
          <c:showCatName val="0"/>
          <c:showSerName val="0"/>
          <c:showPercent val="0"/>
          <c:showBubbleSize val="0"/>
        </c:dLbls>
        <c:marker val="1"/>
        <c:smooth val="0"/>
        <c:axId val="31237248"/>
        <c:axId val="31239168"/>
      </c:lineChart>
      <c:dateAx>
        <c:axId val="31237248"/>
        <c:scaling>
          <c:orientation val="minMax"/>
        </c:scaling>
        <c:delete val="1"/>
        <c:axPos val="b"/>
        <c:numFmt formatCode="ge" sourceLinked="1"/>
        <c:majorTickMark val="none"/>
        <c:minorTickMark val="none"/>
        <c:tickLblPos val="none"/>
        <c:crossAx val="31239168"/>
        <c:crosses val="autoZero"/>
        <c:auto val="1"/>
        <c:lblOffset val="100"/>
        <c:baseTimeUnit val="years"/>
      </c:dateAx>
      <c:valAx>
        <c:axId val="3123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23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0DB-4983-9C5E-626711BD5777}"/>
            </c:ext>
          </c:extLst>
        </c:ser>
        <c:dLbls>
          <c:showLegendKey val="0"/>
          <c:showVal val="0"/>
          <c:showCatName val="0"/>
          <c:showSerName val="0"/>
          <c:showPercent val="0"/>
          <c:showBubbleSize val="0"/>
        </c:dLbls>
        <c:gapWidth val="150"/>
        <c:axId val="31282688"/>
        <c:axId val="31284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0.01</c:v>
                </c:pt>
                <c:pt idx="1">
                  <c:v>0.01</c:v>
                </c:pt>
                <c:pt idx="2">
                  <c:v>0.01</c:v>
                </c:pt>
                <c:pt idx="3">
                  <c:v>0.01</c:v>
                </c:pt>
                <c:pt idx="4">
                  <c:v>0.01</c:v>
                </c:pt>
              </c:numCache>
            </c:numRef>
          </c:val>
          <c:smooth val="0"/>
          <c:extLst xmlns:c16r2="http://schemas.microsoft.com/office/drawing/2015/06/chart">
            <c:ext xmlns:c16="http://schemas.microsoft.com/office/drawing/2014/chart" uri="{C3380CC4-5D6E-409C-BE32-E72D297353CC}">
              <c16:uniqueId val="{00000001-D0DB-4983-9C5E-626711BD5777}"/>
            </c:ext>
          </c:extLst>
        </c:ser>
        <c:dLbls>
          <c:showLegendKey val="0"/>
          <c:showVal val="0"/>
          <c:showCatName val="0"/>
          <c:showSerName val="0"/>
          <c:showPercent val="0"/>
          <c:showBubbleSize val="0"/>
        </c:dLbls>
        <c:marker val="1"/>
        <c:smooth val="0"/>
        <c:axId val="31282688"/>
        <c:axId val="31284608"/>
      </c:lineChart>
      <c:dateAx>
        <c:axId val="31282688"/>
        <c:scaling>
          <c:orientation val="minMax"/>
        </c:scaling>
        <c:delete val="1"/>
        <c:axPos val="b"/>
        <c:numFmt formatCode="ge" sourceLinked="1"/>
        <c:majorTickMark val="none"/>
        <c:minorTickMark val="none"/>
        <c:tickLblPos val="none"/>
        <c:crossAx val="31284608"/>
        <c:crosses val="autoZero"/>
        <c:auto val="1"/>
        <c:lblOffset val="100"/>
        <c:baseTimeUnit val="years"/>
      </c:dateAx>
      <c:valAx>
        <c:axId val="3128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28268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124.39</c:v>
                </c:pt>
                <c:pt idx="1">
                  <c:v>281.12</c:v>
                </c:pt>
                <c:pt idx="2">
                  <c:v>253.53</c:v>
                </c:pt>
                <c:pt idx="3">
                  <c:v>221.07</c:v>
                </c:pt>
                <c:pt idx="4">
                  <c:v>184.41</c:v>
                </c:pt>
              </c:numCache>
            </c:numRef>
          </c:val>
          <c:extLst xmlns:c16r2="http://schemas.microsoft.com/office/drawing/2015/06/chart">
            <c:ext xmlns:c16="http://schemas.microsoft.com/office/drawing/2014/chart" uri="{C3380CC4-5D6E-409C-BE32-E72D297353CC}">
              <c16:uniqueId val="{00000000-56CE-4DE7-B008-11DD8DC42FD6}"/>
            </c:ext>
          </c:extLst>
        </c:ser>
        <c:dLbls>
          <c:showLegendKey val="0"/>
          <c:showVal val="0"/>
          <c:showCatName val="0"/>
          <c:showSerName val="0"/>
          <c:showPercent val="0"/>
          <c:showBubbleSize val="0"/>
        </c:dLbls>
        <c:gapWidth val="150"/>
        <c:axId val="31465472"/>
        <c:axId val="31467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52.88</c:v>
                </c:pt>
                <c:pt idx="1">
                  <c:v>23.51</c:v>
                </c:pt>
                <c:pt idx="2">
                  <c:v>18.920000000000002</c:v>
                </c:pt>
                <c:pt idx="3">
                  <c:v>14.68</c:v>
                </c:pt>
                <c:pt idx="4">
                  <c:v>12.78</c:v>
                </c:pt>
              </c:numCache>
            </c:numRef>
          </c:val>
          <c:smooth val="0"/>
          <c:extLst xmlns:c16r2="http://schemas.microsoft.com/office/drawing/2015/06/chart">
            <c:ext xmlns:c16="http://schemas.microsoft.com/office/drawing/2014/chart" uri="{C3380CC4-5D6E-409C-BE32-E72D297353CC}">
              <c16:uniqueId val="{00000001-56CE-4DE7-B008-11DD8DC42FD6}"/>
            </c:ext>
          </c:extLst>
        </c:ser>
        <c:dLbls>
          <c:showLegendKey val="0"/>
          <c:showVal val="0"/>
          <c:showCatName val="0"/>
          <c:showSerName val="0"/>
          <c:showPercent val="0"/>
          <c:showBubbleSize val="0"/>
        </c:dLbls>
        <c:marker val="1"/>
        <c:smooth val="0"/>
        <c:axId val="31465472"/>
        <c:axId val="31467392"/>
      </c:lineChart>
      <c:dateAx>
        <c:axId val="31465472"/>
        <c:scaling>
          <c:orientation val="minMax"/>
        </c:scaling>
        <c:delete val="1"/>
        <c:axPos val="b"/>
        <c:numFmt formatCode="ge" sourceLinked="1"/>
        <c:majorTickMark val="none"/>
        <c:minorTickMark val="none"/>
        <c:tickLblPos val="none"/>
        <c:crossAx val="31467392"/>
        <c:crosses val="autoZero"/>
        <c:auto val="1"/>
        <c:lblOffset val="100"/>
        <c:baseTimeUnit val="years"/>
      </c:dateAx>
      <c:valAx>
        <c:axId val="3146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6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2285.5700000000002</c:v>
                </c:pt>
                <c:pt idx="1">
                  <c:v>74.75</c:v>
                </c:pt>
                <c:pt idx="2">
                  <c:v>72.39</c:v>
                </c:pt>
                <c:pt idx="3">
                  <c:v>80.58</c:v>
                </c:pt>
                <c:pt idx="4">
                  <c:v>80.930000000000007</c:v>
                </c:pt>
              </c:numCache>
            </c:numRef>
          </c:val>
          <c:extLst xmlns:c16r2="http://schemas.microsoft.com/office/drawing/2015/06/chart">
            <c:ext xmlns:c16="http://schemas.microsoft.com/office/drawing/2014/chart" uri="{C3380CC4-5D6E-409C-BE32-E72D297353CC}">
              <c16:uniqueId val="{00000000-F21D-4D59-B500-FF72780D909A}"/>
            </c:ext>
          </c:extLst>
        </c:ser>
        <c:dLbls>
          <c:showLegendKey val="0"/>
          <c:showVal val="0"/>
          <c:showCatName val="0"/>
          <c:showSerName val="0"/>
          <c:showPercent val="0"/>
          <c:showBubbleSize val="0"/>
        </c:dLbls>
        <c:gapWidth val="150"/>
        <c:axId val="31490816"/>
        <c:axId val="31492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539.27</c:v>
                </c:pt>
                <c:pt idx="1">
                  <c:v>57.3</c:v>
                </c:pt>
                <c:pt idx="2">
                  <c:v>57.35</c:v>
                </c:pt>
                <c:pt idx="3">
                  <c:v>50.78</c:v>
                </c:pt>
                <c:pt idx="4">
                  <c:v>57.48</c:v>
                </c:pt>
              </c:numCache>
            </c:numRef>
          </c:val>
          <c:smooth val="0"/>
          <c:extLst xmlns:c16r2="http://schemas.microsoft.com/office/drawing/2015/06/chart">
            <c:ext xmlns:c16="http://schemas.microsoft.com/office/drawing/2014/chart" uri="{C3380CC4-5D6E-409C-BE32-E72D297353CC}">
              <c16:uniqueId val="{00000001-F21D-4D59-B500-FF72780D909A}"/>
            </c:ext>
          </c:extLst>
        </c:ser>
        <c:dLbls>
          <c:showLegendKey val="0"/>
          <c:showVal val="0"/>
          <c:showCatName val="0"/>
          <c:showSerName val="0"/>
          <c:showPercent val="0"/>
          <c:showBubbleSize val="0"/>
        </c:dLbls>
        <c:marker val="1"/>
        <c:smooth val="0"/>
        <c:axId val="31490816"/>
        <c:axId val="31492736"/>
      </c:lineChart>
      <c:dateAx>
        <c:axId val="31490816"/>
        <c:scaling>
          <c:orientation val="minMax"/>
        </c:scaling>
        <c:delete val="1"/>
        <c:axPos val="b"/>
        <c:numFmt formatCode="ge" sourceLinked="1"/>
        <c:majorTickMark val="none"/>
        <c:minorTickMark val="none"/>
        <c:tickLblPos val="none"/>
        <c:crossAx val="31492736"/>
        <c:crosses val="autoZero"/>
        <c:auto val="1"/>
        <c:lblOffset val="100"/>
        <c:baseTimeUnit val="years"/>
      </c:dateAx>
      <c:valAx>
        <c:axId val="3149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9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1231.23</c:v>
                </c:pt>
                <c:pt idx="1">
                  <c:v>1204.21</c:v>
                </c:pt>
                <c:pt idx="2">
                  <c:v>1209.78</c:v>
                </c:pt>
                <c:pt idx="3">
                  <c:v>1461.19</c:v>
                </c:pt>
                <c:pt idx="4">
                  <c:v>1486.61</c:v>
                </c:pt>
              </c:numCache>
            </c:numRef>
          </c:val>
          <c:extLst xmlns:c16r2="http://schemas.microsoft.com/office/drawing/2015/06/chart">
            <c:ext xmlns:c16="http://schemas.microsoft.com/office/drawing/2014/chart" uri="{C3380CC4-5D6E-409C-BE32-E72D297353CC}">
              <c16:uniqueId val="{00000000-FF9C-4FA7-94E2-9A0DFD8AF632}"/>
            </c:ext>
          </c:extLst>
        </c:ser>
        <c:dLbls>
          <c:showLegendKey val="0"/>
          <c:showVal val="0"/>
          <c:showCatName val="0"/>
          <c:showSerName val="0"/>
          <c:showPercent val="0"/>
          <c:showBubbleSize val="0"/>
        </c:dLbls>
        <c:gapWidth val="150"/>
        <c:axId val="31509504"/>
        <c:axId val="31540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1115.1099999999999</c:v>
                </c:pt>
                <c:pt idx="1">
                  <c:v>1010.51</c:v>
                </c:pt>
                <c:pt idx="2">
                  <c:v>1031.56</c:v>
                </c:pt>
                <c:pt idx="3">
                  <c:v>1053.93</c:v>
                </c:pt>
                <c:pt idx="4">
                  <c:v>1046.25</c:v>
                </c:pt>
              </c:numCache>
            </c:numRef>
          </c:val>
          <c:smooth val="0"/>
          <c:extLst xmlns:c16r2="http://schemas.microsoft.com/office/drawing/2015/06/chart">
            <c:ext xmlns:c16="http://schemas.microsoft.com/office/drawing/2014/chart" uri="{C3380CC4-5D6E-409C-BE32-E72D297353CC}">
              <c16:uniqueId val="{00000001-FF9C-4FA7-94E2-9A0DFD8AF632}"/>
            </c:ext>
          </c:extLst>
        </c:ser>
        <c:dLbls>
          <c:showLegendKey val="0"/>
          <c:showVal val="0"/>
          <c:showCatName val="0"/>
          <c:showSerName val="0"/>
          <c:showPercent val="0"/>
          <c:showBubbleSize val="0"/>
        </c:dLbls>
        <c:marker val="1"/>
        <c:smooth val="0"/>
        <c:axId val="31509504"/>
        <c:axId val="31540352"/>
      </c:lineChart>
      <c:dateAx>
        <c:axId val="31509504"/>
        <c:scaling>
          <c:orientation val="minMax"/>
        </c:scaling>
        <c:delete val="1"/>
        <c:axPos val="b"/>
        <c:numFmt formatCode="ge" sourceLinked="1"/>
        <c:majorTickMark val="none"/>
        <c:minorTickMark val="none"/>
        <c:tickLblPos val="none"/>
        <c:crossAx val="31540352"/>
        <c:crosses val="autoZero"/>
        <c:auto val="1"/>
        <c:lblOffset val="100"/>
        <c:baseTimeUnit val="years"/>
      </c:dateAx>
      <c:valAx>
        <c:axId val="3154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0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103.13</c:v>
                </c:pt>
                <c:pt idx="1">
                  <c:v>104.11</c:v>
                </c:pt>
                <c:pt idx="2">
                  <c:v>102.87</c:v>
                </c:pt>
                <c:pt idx="3">
                  <c:v>105.26</c:v>
                </c:pt>
                <c:pt idx="4">
                  <c:v>104.96</c:v>
                </c:pt>
              </c:numCache>
            </c:numRef>
          </c:val>
          <c:extLst xmlns:c16r2="http://schemas.microsoft.com/office/drawing/2015/06/chart">
            <c:ext xmlns:c16="http://schemas.microsoft.com/office/drawing/2014/chart" uri="{C3380CC4-5D6E-409C-BE32-E72D297353CC}">
              <c16:uniqueId val="{00000000-9CB0-4458-A0C2-D9408DB4DC9C}"/>
            </c:ext>
          </c:extLst>
        </c:ser>
        <c:dLbls>
          <c:showLegendKey val="0"/>
          <c:showVal val="0"/>
          <c:showCatName val="0"/>
          <c:showSerName val="0"/>
          <c:showPercent val="0"/>
          <c:showBubbleSize val="0"/>
        </c:dLbls>
        <c:gapWidth val="150"/>
        <c:axId val="31571328"/>
        <c:axId val="31577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79.540000000000006</c:v>
                </c:pt>
                <c:pt idx="1">
                  <c:v>83</c:v>
                </c:pt>
                <c:pt idx="2">
                  <c:v>84.32</c:v>
                </c:pt>
                <c:pt idx="3">
                  <c:v>85.23</c:v>
                </c:pt>
                <c:pt idx="4">
                  <c:v>88.37</c:v>
                </c:pt>
              </c:numCache>
            </c:numRef>
          </c:val>
          <c:smooth val="0"/>
          <c:extLst xmlns:c16r2="http://schemas.microsoft.com/office/drawing/2015/06/chart">
            <c:ext xmlns:c16="http://schemas.microsoft.com/office/drawing/2014/chart" uri="{C3380CC4-5D6E-409C-BE32-E72D297353CC}">
              <c16:uniqueId val="{00000001-9CB0-4458-A0C2-D9408DB4DC9C}"/>
            </c:ext>
          </c:extLst>
        </c:ser>
        <c:dLbls>
          <c:showLegendKey val="0"/>
          <c:showVal val="0"/>
          <c:showCatName val="0"/>
          <c:showSerName val="0"/>
          <c:showPercent val="0"/>
          <c:showBubbleSize val="0"/>
        </c:dLbls>
        <c:marker val="1"/>
        <c:smooth val="0"/>
        <c:axId val="31571328"/>
        <c:axId val="31577600"/>
      </c:lineChart>
      <c:dateAx>
        <c:axId val="31571328"/>
        <c:scaling>
          <c:orientation val="minMax"/>
        </c:scaling>
        <c:delete val="1"/>
        <c:axPos val="b"/>
        <c:numFmt formatCode="ge" sourceLinked="1"/>
        <c:majorTickMark val="none"/>
        <c:minorTickMark val="none"/>
        <c:tickLblPos val="none"/>
        <c:crossAx val="31577600"/>
        <c:crosses val="autoZero"/>
        <c:auto val="1"/>
        <c:lblOffset val="100"/>
        <c:baseTimeUnit val="years"/>
      </c:dateAx>
      <c:valAx>
        <c:axId val="3157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7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212.33</c:v>
                </c:pt>
                <c:pt idx="1">
                  <c:v>209.97</c:v>
                </c:pt>
                <c:pt idx="2">
                  <c:v>212.8</c:v>
                </c:pt>
                <c:pt idx="3">
                  <c:v>208.06</c:v>
                </c:pt>
                <c:pt idx="4">
                  <c:v>216.51</c:v>
                </c:pt>
              </c:numCache>
            </c:numRef>
          </c:val>
          <c:extLst xmlns:c16r2="http://schemas.microsoft.com/office/drawing/2015/06/chart">
            <c:ext xmlns:c16="http://schemas.microsoft.com/office/drawing/2014/chart" uri="{C3380CC4-5D6E-409C-BE32-E72D297353CC}">
              <c16:uniqueId val="{00000000-C123-45FB-8800-D0429310D65B}"/>
            </c:ext>
          </c:extLst>
        </c:ser>
        <c:dLbls>
          <c:showLegendKey val="0"/>
          <c:showVal val="0"/>
          <c:showCatName val="0"/>
          <c:showSerName val="0"/>
          <c:showPercent val="0"/>
          <c:showBubbleSize val="0"/>
        </c:dLbls>
        <c:gapWidth val="150"/>
        <c:axId val="31657344"/>
        <c:axId val="31675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199.36</c:v>
                </c:pt>
                <c:pt idx="1">
                  <c:v>193.74</c:v>
                </c:pt>
                <c:pt idx="2">
                  <c:v>188.12</c:v>
                </c:pt>
                <c:pt idx="3">
                  <c:v>185.7</c:v>
                </c:pt>
                <c:pt idx="4">
                  <c:v>178.11</c:v>
                </c:pt>
              </c:numCache>
            </c:numRef>
          </c:val>
          <c:smooth val="0"/>
          <c:extLst xmlns:c16r2="http://schemas.microsoft.com/office/drawing/2015/06/chart">
            <c:ext xmlns:c16="http://schemas.microsoft.com/office/drawing/2014/chart" uri="{C3380CC4-5D6E-409C-BE32-E72D297353CC}">
              <c16:uniqueId val="{00000001-C123-45FB-8800-D0429310D65B}"/>
            </c:ext>
          </c:extLst>
        </c:ser>
        <c:dLbls>
          <c:showLegendKey val="0"/>
          <c:showVal val="0"/>
          <c:showCatName val="0"/>
          <c:showSerName val="0"/>
          <c:showPercent val="0"/>
          <c:showBubbleSize val="0"/>
        </c:dLbls>
        <c:marker val="1"/>
        <c:smooth val="0"/>
        <c:axId val="31657344"/>
        <c:axId val="31675904"/>
      </c:lineChart>
      <c:dateAx>
        <c:axId val="31657344"/>
        <c:scaling>
          <c:orientation val="minMax"/>
        </c:scaling>
        <c:delete val="1"/>
        <c:axPos val="b"/>
        <c:numFmt formatCode="ge" sourceLinked="1"/>
        <c:majorTickMark val="none"/>
        <c:minorTickMark val="none"/>
        <c:tickLblPos val="none"/>
        <c:crossAx val="31675904"/>
        <c:crosses val="autoZero"/>
        <c:auto val="1"/>
        <c:lblOffset val="100"/>
        <c:baseTimeUnit val="years"/>
      </c:dateAx>
      <c:valAx>
        <c:axId val="3167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5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長野県　伊那市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3"/>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Bd2</v>
      </c>
      <c r="X8" s="72"/>
      <c r="Y8" s="72"/>
      <c r="Z8" s="72"/>
      <c r="AA8" s="72"/>
      <c r="AB8" s="72"/>
      <c r="AC8" s="72"/>
      <c r="AD8" s="73" t="str">
        <f>データ!$M$6</f>
        <v>非設置</v>
      </c>
      <c r="AE8" s="73"/>
      <c r="AF8" s="73"/>
      <c r="AG8" s="73"/>
      <c r="AH8" s="73"/>
      <c r="AI8" s="73"/>
      <c r="AJ8" s="73"/>
      <c r="AK8" s="3"/>
      <c r="AL8" s="67">
        <f>データ!S6</f>
        <v>68652</v>
      </c>
      <c r="AM8" s="67"/>
      <c r="AN8" s="67"/>
      <c r="AO8" s="67"/>
      <c r="AP8" s="67"/>
      <c r="AQ8" s="67"/>
      <c r="AR8" s="67"/>
      <c r="AS8" s="67"/>
      <c r="AT8" s="66">
        <f>データ!T6</f>
        <v>667.93</v>
      </c>
      <c r="AU8" s="66"/>
      <c r="AV8" s="66"/>
      <c r="AW8" s="66"/>
      <c r="AX8" s="66"/>
      <c r="AY8" s="66"/>
      <c r="AZ8" s="66"/>
      <c r="BA8" s="66"/>
      <c r="BB8" s="66">
        <f>データ!U6</f>
        <v>102.78</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3"/>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3"/>
      <c r="BK9" s="3"/>
      <c r="BL9" s="64" t="s">
        <v>20</v>
      </c>
      <c r="BM9" s="65"/>
      <c r="BN9" s="10" t="s">
        <v>21</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f>データ!O6</f>
        <v>39.729999999999997</v>
      </c>
      <c r="J10" s="66"/>
      <c r="K10" s="66"/>
      <c r="L10" s="66"/>
      <c r="M10" s="66"/>
      <c r="N10" s="66"/>
      <c r="O10" s="66"/>
      <c r="P10" s="66">
        <f>データ!P6</f>
        <v>45.09</v>
      </c>
      <c r="Q10" s="66"/>
      <c r="R10" s="66"/>
      <c r="S10" s="66"/>
      <c r="T10" s="66"/>
      <c r="U10" s="66"/>
      <c r="V10" s="66"/>
      <c r="W10" s="66">
        <f>データ!Q6</f>
        <v>106.14</v>
      </c>
      <c r="X10" s="66"/>
      <c r="Y10" s="66"/>
      <c r="Z10" s="66"/>
      <c r="AA10" s="66"/>
      <c r="AB10" s="66"/>
      <c r="AC10" s="66"/>
      <c r="AD10" s="67">
        <f>データ!R6</f>
        <v>3996</v>
      </c>
      <c r="AE10" s="67"/>
      <c r="AF10" s="67"/>
      <c r="AG10" s="67"/>
      <c r="AH10" s="67"/>
      <c r="AI10" s="67"/>
      <c r="AJ10" s="67"/>
      <c r="AK10" s="2"/>
      <c r="AL10" s="67">
        <f>データ!V6</f>
        <v>30848</v>
      </c>
      <c r="AM10" s="67"/>
      <c r="AN10" s="67"/>
      <c r="AO10" s="67"/>
      <c r="AP10" s="67"/>
      <c r="AQ10" s="67"/>
      <c r="AR10" s="67"/>
      <c r="AS10" s="67"/>
      <c r="AT10" s="66">
        <f>データ!W6</f>
        <v>11.31</v>
      </c>
      <c r="AU10" s="66"/>
      <c r="AV10" s="66"/>
      <c r="AW10" s="66"/>
      <c r="AX10" s="66"/>
      <c r="AY10" s="66"/>
      <c r="AZ10" s="66"/>
      <c r="BA10" s="66"/>
      <c r="BB10" s="66">
        <f>データ!X6</f>
        <v>2727.5</v>
      </c>
      <c r="BC10" s="66"/>
      <c r="BD10" s="66"/>
      <c r="BE10" s="66"/>
      <c r="BF10" s="66"/>
      <c r="BG10" s="66"/>
      <c r="BH10" s="66"/>
      <c r="BI10" s="66"/>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120</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121</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t="13.15" hidden="1" x14ac:dyDescent="0.2">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t="13.15" hidden="1" x14ac:dyDescent="0.2">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uPjSmnbOSe5xSCKhnfjN4Q/vysdu1TWi5QI/8KDlDp6oZ7XoBFZxX57iOxZvBwCtJfLq/c1T06tR1uo2PWu3mQ==" saltValue="iQOlj2A+iiO/lvIfhmy+B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202096</v>
      </c>
      <c r="D6" s="33">
        <f t="shared" si="3"/>
        <v>46</v>
      </c>
      <c r="E6" s="33">
        <f t="shared" si="3"/>
        <v>17</v>
      </c>
      <c r="F6" s="33">
        <f t="shared" si="3"/>
        <v>1</v>
      </c>
      <c r="G6" s="33">
        <f t="shared" si="3"/>
        <v>0</v>
      </c>
      <c r="H6" s="33" t="str">
        <f t="shared" si="3"/>
        <v>長野県　伊那市</v>
      </c>
      <c r="I6" s="33" t="str">
        <f t="shared" si="3"/>
        <v>法適用</v>
      </c>
      <c r="J6" s="33" t="str">
        <f t="shared" si="3"/>
        <v>下水道事業</v>
      </c>
      <c r="K6" s="33" t="str">
        <f t="shared" si="3"/>
        <v>公共下水道</v>
      </c>
      <c r="L6" s="33" t="str">
        <f t="shared" si="3"/>
        <v>Bd2</v>
      </c>
      <c r="M6" s="33" t="str">
        <f t="shared" si="3"/>
        <v>非設置</v>
      </c>
      <c r="N6" s="34" t="str">
        <f t="shared" si="3"/>
        <v>-</v>
      </c>
      <c r="O6" s="34">
        <f t="shared" si="3"/>
        <v>39.729999999999997</v>
      </c>
      <c r="P6" s="34">
        <f t="shared" si="3"/>
        <v>45.09</v>
      </c>
      <c r="Q6" s="34">
        <f t="shared" si="3"/>
        <v>106.14</v>
      </c>
      <c r="R6" s="34">
        <f t="shared" si="3"/>
        <v>3996</v>
      </c>
      <c r="S6" s="34">
        <f t="shared" si="3"/>
        <v>68652</v>
      </c>
      <c r="T6" s="34">
        <f t="shared" si="3"/>
        <v>667.93</v>
      </c>
      <c r="U6" s="34">
        <f t="shared" si="3"/>
        <v>102.78</v>
      </c>
      <c r="V6" s="34">
        <f t="shared" si="3"/>
        <v>30848</v>
      </c>
      <c r="W6" s="34">
        <f t="shared" si="3"/>
        <v>11.31</v>
      </c>
      <c r="X6" s="34">
        <f t="shared" si="3"/>
        <v>2727.5</v>
      </c>
      <c r="Y6" s="35">
        <f>IF(Y7="",NA(),Y7)</f>
        <v>108.02</v>
      </c>
      <c r="Z6" s="35">
        <f t="shared" ref="Z6:AH6" si="4">IF(Z7="",NA(),Z7)</f>
        <v>109.46</v>
      </c>
      <c r="AA6" s="35">
        <f t="shared" si="4"/>
        <v>110.78</v>
      </c>
      <c r="AB6" s="35">
        <f t="shared" si="4"/>
        <v>113.7</v>
      </c>
      <c r="AC6" s="35">
        <f t="shared" si="4"/>
        <v>113.17</v>
      </c>
      <c r="AD6" s="35">
        <f t="shared" si="4"/>
        <v>104.97</v>
      </c>
      <c r="AE6" s="35">
        <f t="shared" si="4"/>
        <v>106.59</v>
      </c>
      <c r="AF6" s="35">
        <f t="shared" si="4"/>
        <v>107.4</v>
      </c>
      <c r="AG6" s="35">
        <f t="shared" si="4"/>
        <v>105.73</v>
      </c>
      <c r="AH6" s="35">
        <f t="shared" si="4"/>
        <v>108.38</v>
      </c>
      <c r="AI6" s="34" t="str">
        <f>IF(AI7="","",IF(AI7="-","【-】","【"&amp;SUBSTITUTE(TEXT(AI7,"#,##0.00"),"-","△")&amp;"】"))</f>
        <v>【108.80】</v>
      </c>
      <c r="AJ6" s="35">
        <f>IF(AJ7="",NA(),AJ7)</f>
        <v>124.39</v>
      </c>
      <c r="AK6" s="35">
        <f t="shared" ref="AK6:AS6" si="5">IF(AK7="",NA(),AK7)</f>
        <v>281.12</v>
      </c>
      <c r="AL6" s="35">
        <f t="shared" si="5"/>
        <v>253.53</v>
      </c>
      <c r="AM6" s="35">
        <f t="shared" si="5"/>
        <v>221.07</v>
      </c>
      <c r="AN6" s="35">
        <f t="shared" si="5"/>
        <v>184.41</v>
      </c>
      <c r="AO6" s="35">
        <f t="shared" si="5"/>
        <v>52.88</v>
      </c>
      <c r="AP6" s="35">
        <f t="shared" si="5"/>
        <v>23.51</v>
      </c>
      <c r="AQ6" s="35">
        <f t="shared" si="5"/>
        <v>18.920000000000002</v>
      </c>
      <c r="AR6" s="35">
        <f t="shared" si="5"/>
        <v>14.68</v>
      </c>
      <c r="AS6" s="35">
        <f t="shared" si="5"/>
        <v>12.78</v>
      </c>
      <c r="AT6" s="34" t="str">
        <f>IF(AT7="","",IF(AT7="-","【-】","【"&amp;SUBSTITUTE(TEXT(AT7,"#,##0.00"),"-","△")&amp;"】"))</f>
        <v>【4.27】</v>
      </c>
      <c r="AU6" s="35">
        <f>IF(AU7="",NA(),AU7)</f>
        <v>2285.5700000000002</v>
      </c>
      <c r="AV6" s="35">
        <f t="shared" ref="AV6:BD6" si="6">IF(AV7="",NA(),AV7)</f>
        <v>74.75</v>
      </c>
      <c r="AW6" s="35">
        <f t="shared" si="6"/>
        <v>72.39</v>
      </c>
      <c r="AX6" s="35">
        <f t="shared" si="6"/>
        <v>80.58</v>
      </c>
      <c r="AY6" s="35">
        <f t="shared" si="6"/>
        <v>80.930000000000007</v>
      </c>
      <c r="AZ6" s="35">
        <f t="shared" si="6"/>
        <v>539.27</v>
      </c>
      <c r="BA6" s="35">
        <f t="shared" si="6"/>
        <v>57.3</v>
      </c>
      <c r="BB6" s="35">
        <f t="shared" si="6"/>
        <v>57.35</v>
      </c>
      <c r="BC6" s="35">
        <f t="shared" si="6"/>
        <v>50.78</v>
      </c>
      <c r="BD6" s="35">
        <f t="shared" si="6"/>
        <v>57.48</v>
      </c>
      <c r="BE6" s="34" t="str">
        <f>IF(BE7="","",IF(BE7="-","【-】","【"&amp;SUBSTITUTE(TEXT(BE7,"#,##0.00"),"-","△")&amp;"】"))</f>
        <v>【66.41】</v>
      </c>
      <c r="BF6" s="35">
        <f>IF(BF7="",NA(),BF7)</f>
        <v>1231.23</v>
      </c>
      <c r="BG6" s="35">
        <f t="shared" ref="BG6:BO6" si="7">IF(BG7="",NA(),BG7)</f>
        <v>1204.21</v>
      </c>
      <c r="BH6" s="35">
        <f t="shared" si="7"/>
        <v>1209.78</v>
      </c>
      <c r="BI6" s="35">
        <f t="shared" si="7"/>
        <v>1461.19</v>
      </c>
      <c r="BJ6" s="35">
        <f t="shared" si="7"/>
        <v>1486.61</v>
      </c>
      <c r="BK6" s="35">
        <f t="shared" si="7"/>
        <v>1115.1099999999999</v>
      </c>
      <c r="BL6" s="35">
        <f t="shared" si="7"/>
        <v>1010.51</v>
      </c>
      <c r="BM6" s="35">
        <f t="shared" si="7"/>
        <v>1031.56</v>
      </c>
      <c r="BN6" s="35">
        <f t="shared" si="7"/>
        <v>1053.93</v>
      </c>
      <c r="BO6" s="35">
        <f t="shared" si="7"/>
        <v>1046.25</v>
      </c>
      <c r="BP6" s="34" t="str">
        <f>IF(BP7="","",IF(BP7="-","【-】","【"&amp;SUBSTITUTE(TEXT(BP7,"#,##0.00"),"-","△")&amp;"】"))</f>
        <v>【707.33】</v>
      </c>
      <c r="BQ6" s="35">
        <f>IF(BQ7="",NA(),BQ7)</f>
        <v>103.13</v>
      </c>
      <c r="BR6" s="35">
        <f t="shared" ref="BR6:BZ6" si="8">IF(BR7="",NA(),BR7)</f>
        <v>104.11</v>
      </c>
      <c r="BS6" s="35">
        <f t="shared" si="8"/>
        <v>102.87</v>
      </c>
      <c r="BT6" s="35">
        <f t="shared" si="8"/>
        <v>105.26</v>
      </c>
      <c r="BU6" s="35">
        <f t="shared" si="8"/>
        <v>104.96</v>
      </c>
      <c r="BV6" s="35">
        <f t="shared" si="8"/>
        <v>79.540000000000006</v>
      </c>
      <c r="BW6" s="35">
        <f t="shared" si="8"/>
        <v>83</v>
      </c>
      <c r="BX6" s="35">
        <f t="shared" si="8"/>
        <v>84.32</v>
      </c>
      <c r="BY6" s="35">
        <f t="shared" si="8"/>
        <v>85.23</v>
      </c>
      <c r="BZ6" s="35">
        <f t="shared" si="8"/>
        <v>88.37</v>
      </c>
      <c r="CA6" s="34" t="str">
        <f>IF(CA7="","",IF(CA7="-","【-】","【"&amp;SUBSTITUTE(TEXT(CA7,"#,##0.00"),"-","△")&amp;"】"))</f>
        <v>【101.26】</v>
      </c>
      <c r="CB6" s="35">
        <f>IF(CB7="",NA(),CB7)</f>
        <v>212.33</v>
      </c>
      <c r="CC6" s="35">
        <f t="shared" ref="CC6:CK6" si="9">IF(CC7="",NA(),CC7)</f>
        <v>209.97</v>
      </c>
      <c r="CD6" s="35">
        <f t="shared" si="9"/>
        <v>212.8</v>
      </c>
      <c r="CE6" s="35">
        <f t="shared" si="9"/>
        <v>208.06</v>
      </c>
      <c r="CF6" s="35">
        <f t="shared" si="9"/>
        <v>216.51</v>
      </c>
      <c r="CG6" s="35">
        <f t="shared" si="9"/>
        <v>199.36</v>
      </c>
      <c r="CH6" s="35">
        <f t="shared" si="9"/>
        <v>193.74</v>
      </c>
      <c r="CI6" s="35">
        <f t="shared" si="9"/>
        <v>188.12</v>
      </c>
      <c r="CJ6" s="35">
        <f t="shared" si="9"/>
        <v>185.7</v>
      </c>
      <c r="CK6" s="35">
        <f t="shared" si="9"/>
        <v>178.11</v>
      </c>
      <c r="CL6" s="34" t="str">
        <f>IF(CL7="","",IF(CL7="-","【-】","【"&amp;SUBSTITUTE(TEXT(CL7,"#,##0.00"),"-","△")&amp;"】"))</f>
        <v>【136.39】</v>
      </c>
      <c r="CM6" s="35">
        <f>IF(CM7="",NA(),CM7)</f>
        <v>54.02</v>
      </c>
      <c r="CN6" s="35">
        <f t="shared" ref="CN6:CV6" si="10">IF(CN7="",NA(),CN7)</f>
        <v>54.08</v>
      </c>
      <c r="CO6" s="35">
        <f t="shared" si="10"/>
        <v>54.15</v>
      </c>
      <c r="CP6" s="35">
        <f t="shared" si="10"/>
        <v>54.03</v>
      </c>
      <c r="CQ6" s="35">
        <f t="shared" si="10"/>
        <v>54.27</v>
      </c>
      <c r="CR6" s="35">
        <f t="shared" si="10"/>
        <v>62.09</v>
      </c>
      <c r="CS6" s="35">
        <f t="shared" si="10"/>
        <v>62.23</v>
      </c>
      <c r="CT6" s="35">
        <f t="shared" si="10"/>
        <v>60</v>
      </c>
      <c r="CU6" s="35">
        <f t="shared" si="10"/>
        <v>61.03</v>
      </c>
      <c r="CV6" s="35">
        <f t="shared" si="10"/>
        <v>59.55</v>
      </c>
      <c r="CW6" s="34" t="str">
        <f>IF(CW7="","",IF(CW7="-","【-】","【"&amp;SUBSTITUTE(TEXT(CW7,"#,##0.00"),"-","△")&amp;"】"))</f>
        <v>【60.13】</v>
      </c>
      <c r="CX6" s="35">
        <f>IF(CX7="",NA(),CX7)</f>
        <v>84.27</v>
      </c>
      <c r="CY6" s="35">
        <f t="shared" ref="CY6:DG6" si="11">IF(CY7="",NA(),CY7)</f>
        <v>85.98</v>
      </c>
      <c r="CZ6" s="35">
        <f t="shared" si="11"/>
        <v>87.17</v>
      </c>
      <c r="DA6" s="35">
        <f t="shared" si="11"/>
        <v>88.73</v>
      </c>
      <c r="DB6" s="35">
        <f t="shared" si="11"/>
        <v>89.11</v>
      </c>
      <c r="DC6" s="35">
        <f t="shared" si="11"/>
        <v>86.88</v>
      </c>
      <c r="DD6" s="35">
        <f t="shared" si="11"/>
        <v>86.56</v>
      </c>
      <c r="DE6" s="35">
        <f t="shared" si="11"/>
        <v>86.78</v>
      </c>
      <c r="DF6" s="35">
        <f t="shared" si="11"/>
        <v>86.83</v>
      </c>
      <c r="DG6" s="35">
        <f t="shared" si="11"/>
        <v>87.14</v>
      </c>
      <c r="DH6" s="34" t="str">
        <f>IF(DH7="","",IF(DH7="-","【-】","【"&amp;SUBSTITUTE(TEXT(DH7,"#,##0.00"),"-","△")&amp;"】"))</f>
        <v>【95.06】</v>
      </c>
      <c r="DI6" s="35">
        <f>IF(DI7="",NA(),DI7)</f>
        <v>10.79</v>
      </c>
      <c r="DJ6" s="35">
        <f t="shared" ref="DJ6:DR6" si="12">IF(DJ7="",NA(),DJ7)</f>
        <v>20.88</v>
      </c>
      <c r="DK6" s="35">
        <f t="shared" si="12"/>
        <v>23.17</v>
      </c>
      <c r="DL6" s="35">
        <f t="shared" si="12"/>
        <v>25.41</v>
      </c>
      <c r="DM6" s="35">
        <f t="shared" si="12"/>
        <v>27.49</v>
      </c>
      <c r="DN6" s="35">
        <f t="shared" si="12"/>
        <v>9.52</v>
      </c>
      <c r="DO6" s="35">
        <f t="shared" si="12"/>
        <v>15.82</v>
      </c>
      <c r="DP6" s="35">
        <f t="shared" si="12"/>
        <v>18.29</v>
      </c>
      <c r="DQ6" s="35">
        <f t="shared" si="12"/>
        <v>14.26</v>
      </c>
      <c r="DR6" s="35">
        <f t="shared" si="12"/>
        <v>15.21</v>
      </c>
      <c r="DS6" s="34" t="str">
        <f>IF(DS7="","",IF(DS7="-","【-】","【"&amp;SUBSTITUTE(TEXT(DS7,"#,##0.00"),"-","△")&amp;"】"))</f>
        <v>【38.13】</v>
      </c>
      <c r="DT6" s="34">
        <f>IF(DT7="",NA(),DT7)</f>
        <v>0</v>
      </c>
      <c r="DU6" s="34">
        <f t="shared" ref="DU6:EC6" si="13">IF(DU7="",NA(),DU7)</f>
        <v>0</v>
      </c>
      <c r="DV6" s="34">
        <f t="shared" si="13"/>
        <v>0</v>
      </c>
      <c r="DW6" s="34">
        <f t="shared" si="13"/>
        <v>0</v>
      </c>
      <c r="DX6" s="34">
        <f t="shared" si="13"/>
        <v>0</v>
      </c>
      <c r="DY6" s="35">
        <f t="shared" si="13"/>
        <v>0.01</v>
      </c>
      <c r="DZ6" s="35">
        <f t="shared" si="13"/>
        <v>0.01</v>
      </c>
      <c r="EA6" s="35">
        <f t="shared" si="13"/>
        <v>0.01</v>
      </c>
      <c r="EB6" s="35">
        <f t="shared" si="13"/>
        <v>0.01</v>
      </c>
      <c r="EC6" s="35">
        <f t="shared" si="13"/>
        <v>0.01</v>
      </c>
      <c r="ED6" s="34" t="str">
        <f>IF(ED7="","",IF(ED7="-","【-】","【"&amp;SUBSTITUTE(TEXT(ED7,"#,##0.00"),"-","△")&amp;"】"))</f>
        <v>【5.37】</v>
      </c>
      <c r="EE6" s="34">
        <f>IF(EE7="",NA(),EE7)</f>
        <v>0</v>
      </c>
      <c r="EF6" s="34">
        <f t="shared" ref="EF6:EN6" si="14">IF(EF7="",NA(),EF7)</f>
        <v>0</v>
      </c>
      <c r="EG6" s="34">
        <f t="shared" si="14"/>
        <v>0</v>
      </c>
      <c r="EH6" s="34">
        <f t="shared" si="14"/>
        <v>0</v>
      </c>
      <c r="EI6" s="34">
        <f t="shared" si="14"/>
        <v>0</v>
      </c>
      <c r="EJ6" s="35">
        <f t="shared" si="14"/>
        <v>0.06</v>
      </c>
      <c r="EK6" s="35">
        <f t="shared" si="14"/>
        <v>0.04</v>
      </c>
      <c r="EL6" s="35">
        <f t="shared" si="14"/>
        <v>0.38</v>
      </c>
      <c r="EM6" s="35">
        <f t="shared" si="14"/>
        <v>0.01</v>
      </c>
      <c r="EN6" s="35">
        <f t="shared" si="14"/>
        <v>0.11</v>
      </c>
      <c r="EO6" s="34" t="str">
        <f>IF(EO7="","",IF(EO7="-","【-】","【"&amp;SUBSTITUTE(TEXT(EO7,"#,##0.00"),"-","△")&amp;"】"))</f>
        <v>【0.23】</v>
      </c>
    </row>
    <row r="7" spans="1:148" s="36" customFormat="1" x14ac:dyDescent="0.15">
      <c r="A7" s="28"/>
      <c r="B7" s="37">
        <v>2017</v>
      </c>
      <c r="C7" s="37">
        <v>202096</v>
      </c>
      <c r="D7" s="37">
        <v>46</v>
      </c>
      <c r="E7" s="37">
        <v>17</v>
      </c>
      <c r="F7" s="37">
        <v>1</v>
      </c>
      <c r="G7" s="37">
        <v>0</v>
      </c>
      <c r="H7" s="37" t="s">
        <v>108</v>
      </c>
      <c r="I7" s="37" t="s">
        <v>109</v>
      </c>
      <c r="J7" s="37" t="s">
        <v>110</v>
      </c>
      <c r="K7" s="37" t="s">
        <v>111</v>
      </c>
      <c r="L7" s="37" t="s">
        <v>112</v>
      </c>
      <c r="M7" s="37" t="s">
        <v>113</v>
      </c>
      <c r="N7" s="38" t="s">
        <v>114</v>
      </c>
      <c r="O7" s="38">
        <v>39.729999999999997</v>
      </c>
      <c r="P7" s="38">
        <v>45.09</v>
      </c>
      <c r="Q7" s="38">
        <v>106.14</v>
      </c>
      <c r="R7" s="38">
        <v>3996</v>
      </c>
      <c r="S7" s="38">
        <v>68652</v>
      </c>
      <c r="T7" s="38">
        <v>667.93</v>
      </c>
      <c r="U7" s="38">
        <v>102.78</v>
      </c>
      <c r="V7" s="38">
        <v>30848</v>
      </c>
      <c r="W7" s="38">
        <v>11.31</v>
      </c>
      <c r="X7" s="38">
        <v>2727.5</v>
      </c>
      <c r="Y7" s="38">
        <v>108.02</v>
      </c>
      <c r="Z7" s="38">
        <v>109.46</v>
      </c>
      <c r="AA7" s="38">
        <v>110.78</v>
      </c>
      <c r="AB7" s="38">
        <v>113.7</v>
      </c>
      <c r="AC7" s="38">
        <v>113.17</v>
      </c>
      <c r="AD7" s="38">
        <v>104.97</v>
      </c>
      <c r="AE7" s="38">
        <v>106.59</v>
      </c>
      <c r="AF7" s="38">
        <v>107.4</v>
      </c>
      <c r="AG7" s="38">
        <v>105.73</v>
      </c>
      <c r="AH7" s="38">
        <v>108.38</v>
      </c>
      <c r="AI7" s="38">
        <v>108.8</v>
      </c>
      <c r="AJ7" s="38">
        <v>124.39</v>
      </c>
      <c r="AK7" s="38">
        <v>281.12</v>
      </c>
      <c r="AL7" s="38">
        <v>253.53</v>
      </c>
      <c r="AM7" s="38">
        <v>221.07</v>
      </c>
      <c r="AN7" s="38">
        <v>184.41</v>
      </c>
      <c r="AO7" s="38">
        <v>52.88</v>
      </c>
      <c r="AP7" s="38">
        <v>23.51</v>
      </c>
      <c r="AQ7" s="38">
        <v>18.920000000000002</v>
      </c>
      <c r="AR7" s="38">
        <v>14.68</v>
      </c>
      <c r="AS7" s="38">
        <v>12.78</v>
      </c>
      <c r="AT7" s="38">
        <v>4.2699999999999996</v>
      </c>
      <c r="AU7" s="38">
        <v>2285.5700000000002</v>
      </c>
      <c r="AV7" s="38">
        <v>74.75</v>
      </c>
      <c r="AW7" s="38">
        <v>72.39</v>
      </c>
      <c r="AX7" s="38">
        <v>80.58</v>
      </c>
      <c r="AY7" s="38">
        <v>80.930000000000007</v>
      </c>
      <c r="AZ7" s="38">
        <v>539.27</v>
      </c>
      <c r="BA7" s="38">
        <v>57.3</v>
      </c>
      <c r="BB7" s="38">
        <v>57.35</v>
      </c>
      <c r="BC7" s="38">
        <v>50.78</v>
      </c>
      <c r="BD7" s="38">
        <v>57.48</v>
      </c>
      <c r="BE7" s="38">
        <v>66.41</v>
      </c>
      <c r="BF7" s="38">
        <v>1231.23</v>
      </c>
      <c r="BG7" s="38">
        <v>1204.21</v>
      </c>
      <c r="BH7" s="38">
        <v>1209.78</v>
      </c>
      <c r="BI7" s="38">
        <v>1461.19</v>
      </c>
      <c r="BJ7" s="38">
        <v>1486.61</v>
      </c>
      <c r="BK7" s="38">
        <v>1115.1099999999999</v>
      </c>
      <c r="BL7" s="38">
        <v>1010.51</v>
      </c>
      <c r="BM7" s="38">
        <v>1031.56</v>
      </c>
      <c r="BN7" s="38">
        <v>1053.93</v>
      </c>
      <c r="BO7" s="38">
        <v>1046.25</v>
      </c>
      <c r="BP7" s="38">
        <v>707.33</v>
      </c>
      <c r="BQ7" s="38">
        <v>103.13</v>
      </c>
      <c r="BR7" s="38">
        <v>104.11</v>
      </c>
      <c r="BS7" s="38">
        <v>102.87</v>
      </c>
      <c r="BT7" s="38">
        <v>105.26</v>
      </c>
      <c r="BU7" s="38">
        <v>104.96</v>
      </c>
      <c r="BV7" s="38">
        <v>79.540000000000006</v>
      </c>
      <c r="BW7" s="38">
        <v>83</v>
      </c>
      <c r="BX7" s="38">
        <v>84.32</v>
      </c>
      <c r="BY7" s="38">
        <v>85.23</v>
      </c>
      <c r="BZ7" s="38">
        <v>88.37</v>
      </c>
      <c r="CA7" s="38">
        <v>101.26</v>
      </c>
      <c r="CB7" s="38">
        <v>212.33</v>
      </c>
      <c r="CC7" s="38">
        <v>209.97</v>
      </c>
      <c r="CD7" s="38">
        <v>212.8</v>
      </c>
      <c r="CE7" s="38">
        <v>208.06</v>
      </c>
      <c r="CF7" s="38">
        <v>216.51</v>
      </c>
      <c r="CG7" s="38">
        <v>199.36</v>
      </c>
      <c r="CH7" s="38">
        <v>193.74</v>
      </c>
      <c r="CI7" s="38">
        <v>188.12</v>
      </c>
      <c r="CJ7" s="38">
        <v>185.7</v>
      </c>
      <c r="CK7" s="38">
        <v>178.11</v>
      </c>
      <c r="CL7" s="38">
        <v>136.38999999999999</v>
      </c>
      <c r="CM7" s="38">
        <v>54.02</v>
      </c>
      <c r="CN7" s="38">
        <v>54.08</v>
      </c>
      <c r="CO7" s="38">
        <v>54.15</v>
      </c>
      <c r="CP7" s="38">
        <v>54.03</v>
      </c>
      <c r="CQ7" s="38">
        <v>54.27</v>
      </c>
      <c r="CR7" s="38">
        <v>62.09</v>
      </c>
      <c r="CS7" s="38">
        <v>62.23</v>
      </c>
      <c r="CT7" s="38">
        <v>60</v>
      </c>
      <c r="CU7" s="38">
        <v>61.03</v>
      </c>
      <c r="CV7" s="38">
        <v>59.55</v>
      </c>
      <c r="CW7" s="38">
        <v>60.13</v>
      </c>
      <c r="CX7" s="38">
        <v>84.27</v>
      </c>
      <c r="CY7" s="38">
        <v>85.98</v>
      </c>
      <c r="CZ7" s="38">
        <v>87.17</v>
      </c>
      <c r="DA7" s="38">
        <v>88.73</v>
      </c>
      <c r="DB7" s="38">
        <v>89.11</v>
      </c>
      <c r="DC7" s="38">
        <v>86.88</v>
      </c>
      <c r="DD7" s="38">
        <v>86.56</v>
      </c>
      <c r="DE7" s="38">
        <v>86.78</v>
      </c>
      <c r="DF7" s="38">
        <v>86.83</v>
      </c>
      <c r="DG7" s="38">
        <v>87.14</v>
      </c>
      <c r="DH7" s="38">
        <v>95.06</v>
      </c>
      <c r="DI7" s="38">
        <v>10.79</v>
      </c>
      <c r="DJ7" s="38">
        <v>20.88</v>
      </c>
      <c r="DK7" s="38">
        <v>23.17</v>
      </c>
      <c r="DL7" s="38">
        <v>25.41</v>
      </c>
      <c r="DM7" s="38">
        <v>27.49</v>
      </c>
      <c r="DN7" s="38">
        <v>9.52</v>
      </c>
      <c r="DO7" s="38">
        <v>15.82</v>
      </c>
      <c r="DP7" s="38">
        <v>18.29</v>
      </c>
      <c r="DQ7" s="38">
        <v>14.26</v>
      </c>
      <c r="DR7" s="38">
        <v>15.21</v>
      </c>
      <c r="DS7" s="38">
        <v>38.130000000000003</v>
      </c>
      <c r="DT7" s="38">
        <v>0</v>
      </c>
      <c r="DU7" s="38">
        <v>0</v>
      </c>
      <c r="DV7" s="38">
        <v>0</v>
      </c>
      <c r="DW7" s="38">
        <v>0</v>
      </c>
      <c r="DX7" s="38">
        <v>0</v>
      </c>
      <c r="DY7" s="38">
        <v>0.01</v>
      </c>
      <c r="DZ7" s="38">
        <v>0.01</v>
      </c>
      <c r="EA7" s="38">
        <v>0.01</v>
      </c>
      <c r="EB7" s="38">
        <v>0.01</v>
      </c>
      <c r="EC7" s="38">
        <v>0.01</v>
      </c>
      <c r="ED7" s="38">
        <v>5.37</v>
      </c>
      <c r="EE7" s="38">
        <v>0</v>
      </c>
      <c r="EF7" s="38">
        <v>0</v>
      </c>
      <c r="EG7" s="38">
        <v>0</v>
      </c>
      <c r="EH7" s="38">
        <v>0</v>
      </c>
      <c r="EI7" s="38">
        <v>0</v>
      </c>
      <c r="EJ7" s="38">
        <v>0.06</v>
      </c>
      <c r="EK7" s="38">
        <v>0.04</v>
      </c>
      <c r="EL7" s="38">
        <v>0.38</v>
      </c>
      <c r="EM7" s="38">
        <v>0.01</v>
      </c>
      <c r="EN7" s="38">
        <v>0.11</v>
      </c>
      <c r="EO7" s="38">
        <v>0.23</v>
      </c>
    </row>
    <row r="8" spans="1:148" ht="13.1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2019-01-18T02:25:47Z</cp:lastPrinted>
  <dcterms:created xsi:type="dcterms:W3CDTF">2018-12-03T08:49:01Z</dcterms:created>
  <dcterms:modified xsi:type="dcterms:W3CDTF">2019-02-20T11:11:08Z</dcterms:modified>
  <cp:category/>
</cp:coreProperties>
</file>